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115" windowHeight="10800" activeTab="0"/>
  </bookViews>
  <sheets>
    <sheet name="Impôt succession-donation" sheetId="1" r:id="rId1"/>
    <sheet name="Corrige ton impot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<sst xmlns="http://schemas.openxmlformats.org/spreadsheetml/2006/main" count="42" uniqueCount="38">
  <si>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Copyright © 2017 — Corrige ton impôt. All Rights Reserved. Fichier posté pour la première fois le 09/05/2017 sur www.corrigetonimpot.fr</t>
  </si>
  <si>
    <t>Montant de la donation ou de la succession transmise aux enfants</t>
  </si>
  <si>
    <t>Nombre d'enfants bénéficiaires</t>
  </si>
  <si>
    <t>Nombre de petits-enfants bénéficiaires</t>
  </si>
  <si>
    <t>Nombre de frères et sœurs bénéficiaires</t>
  </si>
  <si>
    <t>Impôt total</t>
  </si>
  <si>
    <t xml:space="preserve">            Notre logiciel vous a aidé? Partagez le sur facebook ici!</t>
  </si>
  <si>
    <t>Quelle partie de l'abattement de 15 932€ par frère/soeur avez-vous utilisée? (chiffre compris entre 0 et 15932 €)</t>
  </si>
  <si>
    <t>Quelle partie de l'abattement de 1594€ avez-vous utilisée? (chiffre compris entre 0 et 1594 €)</t>
  </si>
  <si>
    <t>Soit un montant transmis par enfant de :</t>
  </si>
  <si>
    <t>Soit un montant transmis par petit-enfant de :</t>
  </si>
  <si>
    <t>Soit un montant transmis par  frère-sœur de :</t>
  </si>
  <si>
    <t>Montant de la succession transmise aux petits-enfants</t>
  </si>
  <si>
    <t>Quelle partie de l'abattement de 1 594 € par petit-enfant avez-vous utilisée? (chiffre compris entre 0 et 1594 €)</t>
  </si>
  <si>
    <t>Quelle partie de l'abattement de 100 000 € par enfant avez-vous utilisée via des dons passés? (chiffre compris entre 0 et 100k)</t>
  </si>
  <si>
    <t>Montant de la donation/succession transmise au concubin</t>
  </si>
  <si>
    <t>Montant de la donation/succession transmise aux frères et sœurs</t>
  </si>
  <si>
    <r>
      <t xml:space="preserve">Simulateur 1 : Succession/donation </t>
    </r>
    <r>
      <rPr>
        <b/>
        <u val="single"/>
        <sz val="18"/>
        <color indexed="56"/>
        <rFont val="Calibri"/>
        <family val="2"/>
      </rPr>
      <t>des parents vers les enfants</t>
    </r>
  </si>
  <si>
    <t>Impôt à payer pour chaque enfant :</t>
  </si>
  <si>
    <r>
      <t xml:space="preserve">Simulateur 2 : Succession </t>
    </r>
    <r>
      <rPr>
        <b/>
        <u val="single"/>
        <sz val="18"/>
        <color indexed="28"/>
        <rFont val="Calibri"/>
        <family val="2"/>
      </rPr>
      <t>des grands-parents vers les petits-enfants</t>
    </r>
  </si>
  <si>
    <r>
      <t xml:space="preserve">Simulateur 4 : Succession/donation entre </t>
    </r>
    <r>
      <rPr>
        <b/>
        <u val="single"/>
        <sz val="18"/>
        <color indexed="17"/>
        <rFont val="Calibri"/>
        <family val="2"/>
      </rPr>
      <t>frères et sœurs</t>
    </r>
  </si>
  <si>
    <r>
      <t xml:space="preserve">Simulateur 3 : Succession/donation vers </t>
    </r>
    <r>
      <rPr>
        <b/>
        <u val="single"/>
        <sz val="18"/>
        <color indexed="53"/>
        <rFont val="Calibri"/>
        <family val="2"/>
      </rPr>
      <t>le concubin (ou étranger)</t>
    </r>
  </si>
  <si>
    <t xml:space="preserve">  Impôt à payer pour chaque petit-enfant :</t>
  </si>
  <si>
    <t xml:space="preserve">   Impôt à payer pour chaque frère/sœur :</t>
  </si>
  <si>
    <t>SIMULATEUR DROITS DE SUCCESSION/DONATION</t>
  </si>
  <si>
    <t>Les partenaires Pacsés/mariés sont exonérés de droits de succession. Des droits de donations sont dûs au-delà de 80 724 € donnés.</t>
  </si>
  <si>
    <t xml:space="preserve">            Contribuez au développement de "Corrige ton impôt" avec un don de quelques euros via notre plate-forme</t>
  </si>
  <si>
    <t>CORRIGE TON IMPOT : MODE D'EMPLOI DU SIMULATEUR</t>
  </si>
  <si>
    <t>Détail et explication du mode d'emploi en ligne sur notre site - cliquez ici.</t>
  </si>
  <si>
    <t>3) Le montant transmis/donné correspond à l'ensemble des avoirs HORS ASSURANCE-VIE. Notez également qu'un abattement de 20% sur la résidence principale doit être calculé avant impôt.</t>
  </si>
  <si>
    <t>4) Le logiciel ne calcule pas les droits de donation vers les petits-enfants car l'abattement diffère vis-à-vis de la succession. Contactez-nous si vous souhaitez prévoir ce cas précis.</t>
  </si>
  <si>
    <t>1) Le logiciel vous indique les droits à payer en cas de décès pour chaque héritiers.</t>
  </si>
  <si>
    <t>2) Remplir les 3 cases surlignées d'un des 4 simulateurs; le résultat s'affiche en rouge.</t>
  </si>
  <si>
    <t>5) Pour connaître la valeur exacte du patrimoine qui est imposée (point 3), retrouvez l'article détaillé sur notre site concernant l'actif net successoral.</t>
  </si>
  <si>
    <t>N'hésitez pas à nous signaler tout erreur! Merci pour vos partages et encouragements.</t>
  </si>
  <si>
    <t>6) Des abattements avant impôt sont disponibles pour chaque héritier. Indiquez dans la troisième case du simulateur si vous avez déjà consommé les abattements via une donation passée les 15</t>
  </si>
  <si>
    <t>dernières années. Attention, le montant doit être compris entre 0 (si vous n'avez pas fait de donation) ou le plafond de l'abattement indiqué sous peine de résultat faussé. Si la donation date de moins de 15 ans et dépasse l'abattement, contactez-nous pour un calcul personnalisé.</t>
  </si>
  <si>
    <t>CORRIGE TON IMPOT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</si>
</sst>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56"/>
      <name val="Calibri"/>
      <family val="2"/>
    </font>
    <font>
      <b/>
      <u val="single"/>
      <sz val="18"/>
      <color indexed="28"/>
      <name val="Calibri"/>
      <family val="2"/>
    </font>
    <font>
      <b/>
      <u val="single"/>
      <sz val="18"/>
      <color indexed="17"/>
      <name val="Calibri"/>
      <family val="2"/>
    </font>
    <font>
      <b/>
      <u val="single"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40"/>
      <name val="Arial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25"/>
      <name val="Calibri"/>
      <family val="2"/>
    </font>
    <font>
      <b/>
      <i/>
      <sz val="12"/>
      <color indexed="9"/>
      <name val="Calibri"/>
      <family val="2"/>
    </font>
    <font>
      <b/>
      <sz val="13"/>
      <name val="Calibri"/>
      <family val="2"/>
    </font>
    <font>
      <b/>
      <sz val="18"/>
      <color indexed="28"/>
      <name val="Calibri"/>
      <family val="2"/>
    </font>
    <font>
      <b/>
      <sz val="18"/>
      <color indexed="17"/>
      <name val="Calibri"/>
      <family val="2"/>
    </font>
    <font>
      <b/>
      <sz val="18"/>
      <color indexed="53"/>
      <name val="Calibri"/>
      <family val="2"/>
    </font>
    <font>
      <b/>
      <sz val="11"/>
      <color indexed="28"/>
      <name val="Calibri"/>
      <family val="2"/>
    </font>
    <font>
      <b/>
      <sz val="18"/>
      <color indexed="56"/>
      <name val="Calibri"/>
      <family val="2"/>
    </font>
    <font>
      <b/>
      <sz val="2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0"/>
      <name val="Calibri"/>
      <family val="2"/>
    </font>
    <font>
      <b/>
      <sz val="48"/>
      <color indexed="8"/>
      <name val="Calibri"/>
      <family val="2"/>
    </font>
    <font>
      <i/>
      <sz val="13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B0F0"/>
      <name val="Arial"/>
      <family val="2"/>
    </font>
    <font>
      <b/>
      <sz val="14"/>
      <color rgb="FFFF0000"/>
      <name val="Calibri"/>
      <family val="2"/>
    </font>
    <font>
      <sz val="14"/>
      <color theme="3" tint="0.39998000860214233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rgb="FF00B050"/>
      <name val="Calibri"/>
      <family val="2"/>
    </font>
    <font>
      <b/>
      <sz val="18"/>
      <color theme="3"/>
      <name val="Calibri"/>
      <family val="2"/>
    </font>
    <font>
      <b/>
      <sz val="11"/>
      <color theme="7" tint="-0.4999699890613556"/>
      <name val="Calibri"/>
      <family val="2"/>
    </font>
    <font>
      <b/>
      <sz val="11"/>
      <color rgb="FFFF0000"/>
      <name val="Calibri"/>
      <family val="2"/>
    </font>
    <font>
      <b/>
      <sz val="15"/>
      <color theme="5" tint="-0.24997000396251678"/>
      <name val="Calibri"/>
      <family val="2"/>
    </font>
    <font>
      <b/>
      <sz val="48"/>
      <color theme="1"/>
      <name val="Calibri"/>
      <family val="2"/>
    </font>
    <font>
      <b/>
      <i/>
      <sz val="12"/>
      <color theme="0"/>
      <name val="Calibri"/>
      <family val="2"/>
    </font>
    <font>
      <b/>
      <sz val="18"/>
      <color theme="7" tint="-0.4999699890613556"/>
      <name val="Calibri"/>
      <family val="2"/>
    </font>
    <font>
      <b/>
      <sz val="18"/>
      <color theme="6" tint="-0.4999699890613556"/>
      <name val="Calibri"/>
      <family val="2"/>
    </font>
    <font>
      <b/>
      <sz val="18"/>
      <color theme="9" tint="-0.24997000396251678"/>
      <name val="Calibri"/>
      <family val="2"/>
    </font>
    <font>
      <i/>
      <sz val="13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F1FD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E9F9E7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64" fillId="33" borderId="0" xfId="45" applyFont="1" applyFill="1" applyBorder="1" applyAlignment="1" applyProtection="1">
      <alignment vertical="center"/>
      <protection hidden="1"/>
    </xf>
    <xf numFmtId="0" fontId="64" fillId="33" borderId="0" xfId="45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vertical="center"/>
      <protection hidden="1"/>
    </xf>
    <xf numFmtId="0" fontId="24" fillId="33" borderId="0" xfId="45" applyFont="1" applyFill="1" applyBorder="1" applyAlignment="1" applyProtection="1">
      <alignment horizontal="left" vertical="center"/>
      <protection hidden="1"/>
    </xf>
    <xf numFmtId="164" fontId="62" fillId="14" borderId="10" xfId="0" applyNumberFormat="1" applyFont="1" applyFill="1" applyBorder="1" applyAlignment="1" applyProtection="1">
      <alignment horizontal="center" vertical="center"/>
      <protection locked="0"/>
    </xf>
    <xf numFmtId="3" fontId="62" fillId="14" borderId="11" xfId="0" applyNumberFormat="1" applyFont="1" applyFill="1" applyBorder="1" applyAlignment="1" applyProtection="1">
      <alignment horizontal="center" vertical="center"/>
      <protection locked="0"/>
    </xf>
    <xf numFmtId="164" fontId="62" fillId="11" borderId="10" xfId="0" applyNumberFormat="1" applyFont="1" applyFill="1" applyBorder="1" applyAlignment="1" applyProtection="1">
      <alignment horizontal="center" vertical="center"/>
      <protection locked="0"/>
    </xf>
    <xf numFmtId="3" fontId="62" fillId="11" borderId="11" xfId="0" applyNumberFormat="1" applyFont="1" applyFill="1" applyBorder="1" applyAlignment="1" applyProtection="1">
      <alignment horizontal="center" vertical="center"/>
      <protection locked="0"/>
    </xf>
    <xf numFmtId="164" fontId="62" fillId="16" borderId="10" xfId="0" applyNumberFormat="1" applyFont="1" applyFill="1" applyBorder="1" applyAlignment="1" applyProtection="1">
      <alignment horizontal="center" vertical="center"/>
      <protection locked="0"/>
    </xf>
    <xf numFmtId="1" fontId="62" fillId="16" borderId="10" xfId="0" applyNumberFormat="1" applyFont="1" applyFill="1" applyBorder="1" applyAlignment="1" applyProtection="1">
      <alignment horizontal="center" vertical="center"/>
      <protection locked="0"/>
    </xf>
    <xf numFmtId="164" fontId="62" fillId="19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62" fillId="35" borderId="0" xfId="0" applyFont="1" applyFill="1" applyBorder="1" applyAlignment="1" applyProtection="1">
      <alignment/>
      <protection hidden="1"/>
    </xf>
    <xf numFmtId="0" fontId="68" fillId="35" borderId="0" xfId="0" applyFont="1" applyFill="1" applyBorder="1" applyAlignment="1" applyProtection="1">
      <alignment vertical="center"/>
      <protection hidden="1"/>
    </xf>
    <xf numFmtId="164" fontId="68" fillId="35" borderId="0" xfId="0" applyNumberFormat="1" applyFont="1" applyFill="1" applyBorder="1" applyAlignment="1" applyProtection="1">
      <alignment horizontal="center" vertical="center"/>
      <protection hidden="1"/>
    </xf>
    <xf numFmtId="0" fontId="62" fillId="36" borderId="0" xfId="0" applyFont="1" applyFill="1" applyBorder="1" applyAlignment="1" applyProtection="1">
      <alignment horizontal="left" vertical="center"/>
      <protection hidden="1"/>
    </xf>
    <xf numFmtId="0" fontId="68" fillId="36" borderId="0" xfId="0" applyFont="1" applyFill="1" applyBorder="1" applyAlignment="1" applyProtection="1">
      <alignment vertical="center"/>
      <protection hidden="1"/>
    </xf>
    <xf numFmtId="164" fontId="68" fillId="36" borderId="0" xfId="0" applyNumberFormat="1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47" fillId="35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47" fillId="36" borderId="12" xfId="0" applyFont="1" applyFill="1" applyBorder="1" applyAlignment="1" applyProtection="1">
      <alignment/>
      <protection hidden="1"/>
    </xf>
    <xf numFmtId="0" fontId="47" fillId="36" borderId="0" xfId="0" applyFont="1" applyFill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65" fillId="35" borderId="0" xfId="0" applyFont="1" applyFill="1" applyBorder="1" applyAlignment="1" applyProtection="1">
      <alignment vertical="center"/>
      <protection hidden="1"/>
    </xf>
    <xf numFmtId="0" fontId="69" fillId="35" borderId="0" xfId="0" applyFont="1" applyFill="1" applyBorder="1" applyAlignment="1" applyProtection="1">
      <alignment/>
      <protection hidden="1"/>
    </xf>
    <xf numFmtId="0" fontId="67" fillId="36" borderId="12" xfId="0" applyFont="1" applyFill="1" applyBorder="1" applyAlignment="1" applyProtection="1">
      <alignment/>
      <protection hidden="1"/>
    </xf>
    <xf numFmtId="0" fontId="67" fillId="36" borderId="0" xfId="0" applyFont="1" applyFill="1" applyBorder="1" applyAlignment="1" applyProtection="1">
      <alignment/>
      <protection hidden="1"/>
    </xf>
    <xf numFmtId="0" fontId="69" fillId="34" borderId="0" xfId="0" applyFont="1" applyFill="1" applyBorder="1" applyAlignment="1" applyProtection="1">
      <alignment/>
      <protection hidden="1"/>
    </xf>
    <xf numFmtId="0" fontId="65" fillId="36" borderId="0" xfId="0" applyFont="1" applyFill="1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65" fillId="38" borderId="0" xfId="0" applyFont="1" applyFill="1" applyBorder="1" applyAlignment="1" applyProtection="1">
      <alignment/>
      <protection hidden="1"/>
    </xf>
    <xf numFmtId="0" fontId="70" fillId="37" borderId="0" xfId="0" applyFont="1" applyFill="1" applyBorder="1" applyAlignment="1" applyProtection="1">
      <alignment horizontal="left" vertical="center"/>
      <protection hidden="1"/>
    </xf>
    <xf numFmtId="3" fontId="0" fillId="37" borderId="0" xfId="0" applyNumberFormat="1" applyFill="1" applyBorder="1" applyAlignment="1" applyProtection="1">
      <alignment/>
      <protection hidden="1"/>
    </xf>
    <xf numFmtId="0" fontId="71" fillId="38" borderId="0" xfId="0" applyFont="1" applyFill="1" applyBorder="1" applyAlignment="1" applyProtection="1">
      <alignment horizontal="left" vertical="center"/>
      <protection hidden="1"/>
    </xf>
    <xf numFmtId="0" fontId="0" fillId="37" borderId="0" xfId="0" applyFill="1" applyBorder="1" applyAlignment="1" applyProtection="1">
      <alignment horizontal="left" vertical="center"/>
      <protection hidden="1"/>
    </xf>
    <xf numFmtId="0" fontId="62" fillId="37" borderId="0" xfId="0" applyFont="1" applyFill="1" applyBorder="1" applyAlignment="1" applyProtection="1">
      <alignment/>
      <protection hidden="1"/>
    </xf>
    <xf numFmtId="164" fontId="0" fillId="37" borderId="0" xfId="0" applyNumberFormat="1" applyFill="1" applyBorder="1" applyAlignment="1" applyProtection="1">
      <alignment/>
      <protection hidden="1"/>
    </xf>
    <xf numFmtId="0" fontId="68" fillId="38" borderId="0" xfId="0" applyFont="1" applyFill="1" applyBorder="1" applyAlignment="1" applyProtection="1">
      <alignment/>
      <protection hidden="1"/>
    </xf>
    <xf numFmtId="164" fontId="68" fillId="38" borderId="0" xfId="0" applyNumberFormat="1" applyFont="1" applyFill="1" applyBorder="1" applyAlignment="1" applyProtection="1">
      <alignment horizontal="center" vertical="center"/>
      <protection hidden="1"/>
    </xf>
    <xf numFmtId="164" fontId="0" fillId="38" borderId="0" xfId="0" applyNumberFormat="1" applyFill="1" applyBorder="1" applyAlignment="1" applyProtection="1">
      <alignment/>
      <protection hidden="1"/>
    </xf>
    <xf numFmtId="0" fontId="62" fillId="37" borderId="0" xfId="0" applyFont="1" applyFill="1" applyBorder="1" applyAlignment="1" applyProtection="1">
      <alignment horizontal="left" vertical="center"/>
      <protection hidden="1"/>
    </xf>
    <xf numFmtId="3" fontId="0" fillId="37" borderId="0" xfId="0" applyNumberFormat="1" applyFill="1" applyBorder="1" applyAlignment="1" applyProtection="1">
      <alignment horizontal="center"/>
      <protection hidden="1"/>
    </xf>
    <xf numFmtId="0" fontId="47" fillId="38" borderId="12" xfId="0" applyFont="1" applyFill="1" applyBorder="1" applyAlignment="1" applyProtection="1">
      <alignment vertical="center"/>
      <protection hidden="1"/>
    </xf>
    <xf numFmtId="0" fontId="0" fillId="38" borderId="0" xfId="0" applyFill="1" applyBorder="1" applyAlignment="1" applyProtection="1">
      <alignment vertical="center"/>
      <protection hidden="1"/>
    </xf>
    <xf numFmtId="164" fontId="47" fillId="38" borderId="0" xfId="0" applyNumberFormat="1" applyFont="1" applyFill="1" applyBorder="1" applyAlignment="1" applyProtection="1">
      <alignment horizontal="left" vertical="center"/>
      <protection hidden="1"/>
    </xf>
    <xf numFmtId="0" fontId="65" fillId="37" borderId="0" xfId="0" applyFont="1" applyFill="1" applyBorder="1" applyAlignment="1" applyProtection="1">
      <alignment/>
      <protection hidden="1"/>
    </xf>
    <xf numFmtId="164" fontId="72" fillId="37" borderId="0" xfId="0" applyNumberFormat="1" applyFont="1" applyFill="1" applyBorder="1" applyAlignment="1" applyProtection="1">
      <alignment/>
      <protection hidden="1"/>
    </xf>
    <xf numFmtId="0" fontId="65" fillId="38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46" fillId="33" borderId="0" xfId="0" applyFont="1" applyFill="1" applyAlignment="1" applyProtection="1">
      <alignment/>
      <protection hidden="1"/>
    </xf>
    <xf numFmtId="3" fontId="46" fillId="33" borderId="0" xfId="0" applyNumberFormat="1" applyFont="1" applyFill="1" applyAlignment="1" applyProtection="1">
      <alignment/>
      <protection hidden="1"/>
    </xf>
    <xf numFmtId="0" fontId="24" fillId="33" borderId="0" xfId="45" applyFont="1" applyFill="1" applyAlignment="1" applyProtection="1">
      <alignment/>
      <protection hidden="1"/>
    </xf>
    <xf numFmtId="0" fontId="24" fillId="33" borderId="0" xfId="45" applyFont="1" applyFill="1" applyBorder="1" applyAlignment="1" applyProtection="1">
      <alignment/>
      <protection hidden="1"/>
    </xf>
    <xf numFmtId="0" fontId="73" fillId="35" borderId="0" xfId="0" applyFont="1" applyFill="1" applyBorder="1" applyAlignment="1" applyProtection="1">
      <alignment horizontal="center"/>
      <protection hidden="1"/>
    </xf>
    <xf numFmtId="0" fontId="61" fillId="35" borderId="0" xfId="0" applyFont="1" applyFill="1" applyBorder="1" applyAlignment="1" applyProtection="1">
      <alignment horizontal="center" vertical="center"/>
      <protection hidden="1"/>
    </xf>
    <xf numFmtId="0" fontId="74" fillId="36" borderId="0" xfId="0" applyFont="1" applyFill="1" applyBorder="1" applyAlignment="1" applyProtection="1">
      <alignment horizontal="center" vertical="center"/>
      <protection hidden="1"/>
    </xf>
    <xf numFmtId="0" fontId="75" fillId="35" borderId="13" xfId="0" applyFont="1" applyFill="1" applyBorder="1" applyAlignment="1" applyProtection="1">
      <alignment horizontal="center" vertical="center"/>
      <protection hidden="1"/>
    </xf>
    <xf numFmtId="0" fontId="75" fillId="36" borderId="14" xfId="0" applyFont="1" applyFill="1" applyBorder="1" applyAlignment="1" applyProtection="1">
      <alignment horizontal="center" vertical="center"/>
      <protection hidden="1"/>
    </xf>
    <xf numFmtId="0" fontId="75" fillId="36" borderId="13" xfId="0" applyFont="1" applyFill="1" applyBorder="1" applyAlignment="1" applyProtection="1">
      <alignment horizontal="center" vertical="center"/>
      <protection hidden="1"/>
    </xf>
    <xf numFmtId="0" fontId="63" fillId="39" borderId="15" xfId="0" applyFont="1" applyFill="1" applyBorder="1" applyAlignment="1" applyProtection="1">
      <alignment horizontal="center" vertical="center"/>
      <protection hidden="1"/>
    </xf>
    <xf numFmtId="0" fontId="63" fillId="39" borderId="0" xfId="0" applyFont="1" applyFill="1" applyBorder="1" applyAlignment="1" applyProtection="1">
      <alignment horizontal="center" vertical="center"/>
      <protection hidden="1"/>
    </xf>
    <xf numFmtId="0" fontId="76" fillId="33" borderId="0" xfId="45" applyFont="1" applyFill="1" applyBorder="1" applyAlignment="1" applyProtection="1">
      <alignment horizontal="center"/>
      <protection hidden="1"/>
    </xf>
    <xf numFmtId="0" fontId="24" fillId="33" borderId="0" xfId="45" applyFont="1" applyFill="1" applyBorder="1" applyAlignment="1" applyProtection="1">
      <alignment horizontal="left" vertical="top" wrapText="1"/>
      <protection hidden="1"/>
    </xf>
    <xf numFmtId="0" fontId="64" fillId="33" borderId="0" xfId="45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164" fontId="65" fillId="38" borderId="0" xfId="0" applyNumberFormat="1" applyFont="1" applyFill="1" applyBorder="1" applyAlignment="1" applyProtection="1">
      <alignment horizontal="center" vertical="center"/>
      <protection hidden="1"/>
    </xf>
    <xf numFmtId="0" fontId="75" fillId="37" borderId="0" xfId="0" applyFont="1" applyFill="1" applyBorder="1" applyAlignment="1" applyProtection="1">
      <alignment horizontal="center" vertical="center"/>
      <protection hidden="1"/>
    </xf>
    <xf numFmtId="0" fontId="75" fillId="38" borderId="12" xfId="0" applyFont="1" applyFill="1" applyBorder="1" applyAlignment="1" applyProtection="1">
      <alignment horizontal="center" vertical="center"/>
      <protection hidden="1"/>
    </xf>
    <xf numFmtId="0" fontId="75" fillId="38" borderId="0" xfId="0" applyFont="1" applyFill="1" applyBorder="1" applyAlignment="1" applyProtection="1">
      <alignment horizontal="center" vertical="center"/>
      <protection hidden="1"/>
    </xf>
    <xf numFmtId="0" fontId="77" fillId="33" borderId="0" xfId="45" applyFont="1" applyFill="1" applyBorder="1" applyAlignment="1" applyProtection="1">
      <alignment horizontal="center" vertical="center"/>
      <protection hidden="1"/>
    </xf>
    <xf numFmtId="164" fontId="65" fillId="36" borderId="0" xfId="0" applyNumberFormat="1" applyFont="1" applyFill="1" applyBorder="1" applyAlignment="1" applyProtection="1">
      <alignment horizontal="center" vertical="center"/>
      <protection hidden="1"/>
    </xf>
    <xf numFmtId="164" fontId="65" fillId="35" borderId="0" xfId="0" applyNumberFormat="1" applyFont="1" applyFill="1" applyBorder="1" applyAlignment="1" applyProtection="1">
      <alignment horizontal="center" vertical="center"/>
      <protection hidden="1"/>
    </xf>
    <xf numFmtId="164" fontId="65" fillId="37" borderId="0" xfId="0" applyNumberFormat="1" applyFont="1" applyFill="1" applyBorder="1" applyAlignment="1" applyProtection="1">
      <alignment horizontal="center"/>
      <protection hidden="1"/>
    </xf>
    <xf numFmtId="0" fontId="61" fillId="35" borderId="0" xfId="0" applyFont="1" applyFill="1" applyBorder="1" applyAlignment="1" applyProtection="1">
      <alignment horizontal="left" vertical="center" wrapText="1"/>
      <protection hidden="1"/>
    </xf>
    <xf numFmtId="0" fontId="74" fillId="36" borderId="0" xfId="0" applyFont="1" applyFill="1" applyBorder="1" applyAlignment="1" applyProtection="1">
      <alignment horizontal="left" vertical="center" wrapText="1"/>
      <protection hidden="1"/>
    </xf>
    <xf numFmtId="0" fontId="70" fillId="37" borderId="0" xfId="0" applyFont="1" applyFill="1" applyBorder="1" applyAlignment="1" applyProtection="1">
      <alignment horizontal="left" vertical="center" wrapText="1"/>
      <protection hidden="1"/>
    </xf>
    <xf numFmtId="0" fontId="71" fillId="38" borderId="0" xfId="0" applyFont="1" applyFill="1" applyBorder="1" applyAlignment="1" applyProtection="1">
      <alignment horizontal="left" vertical="center" wrapText="1"/>
      <protection hidden="1"/>
    </xf>
    <xf numFmtId="0" fontId="32" fillId="33" borderId="0" xfId="0" applyFont="1" applyFill="1" applyBorder="1" applyAlignment="1" applyProtection="1">
      <alignment horizontal="center" vertical="center"/>
      <protection hidden="1"/>
    </xf>
    <xf numFmtId="0" fontId="78" fillId="39" borderId="0" xfId="0" applyFont="1" applyFill="1" applyBorder="1" applyAlignment="1" applyProtection="1">
      <alignment horizontal="center" vertical="center"/>
      <protection hidden="1"/>
    </xf>
    <xf numFmtId="0" fontId="34" fillId="33" borderId="0" xfId="45" applyFont="1" applyFill="1" applyBorder="1" applyAlignment="1" applyProtection="1">
      <alignment horizontal="center" vertical="center"/>
      <protection hidden="1"/>
    </xf>
    <xf numFmtId="0" fontId="79" fillId="36" borderId="12" xfId="0" applyFont="1" applyFill="1" applyBorder="1" applyAlignment="1" applyProtection="1">
      <alignment horizontal="center"/>
      <protection hidden="1"/>
    </xf>
    <xf numFmtId="0" fontId="79" fillId="36" borderId="0" xfId="0" applyFont="1" applyFill="1" applyBorder="1" applyAlignment="1" applyProtection="1">
      <alignment horizontal="center"/>
      <protection hidden="1"/>
    </xf>
    <xf numFmtId="164" fontId="47" fillId="36" borderId="0" xfId="0" applyNumberFormat="1" applyFont="1" applyFill="1" applyBorder="1" applyAlignment="1" applyProtection="1">
      <alignment horizontal="left"/>
      <protection hidden="1"/>
    </xf>
    <xf numFmtId="0" fontId="80" fillId="38" borderId="12" xfId="0" applyFont="1" applyFill="1" applyBorder="1" applyAlignment="1" applyProtection="1">
      <alignment horizontal="center"/>
      <protection hidden="1"/>
    </xf>
    <xf numFmtId="0" fontId="80" fillId="38" borderId="0" xfId="0" applyFont="1" applyFill="1" applyBorder="1" applyAlignment="1" applyProtection="1">
      <alignment horizontal="center"/>
      <protection hidden="1"/>
    </xf>
    <xf numFmtId="164" fontId="47" fillId="35" borderId="0" xfId="0" applyNumberFormat="1" applyFont="1" applyFill="1" applyBorder="1" applyAlignment="1" applyProtection="1">
      <alignment horizontal="left"/>
      <protection hidden="1"/>
    </xf>
    <xf numFmtId="0" fontId="81" fillId="37" borderId="0" xfId="0" applyFont="1" applyFill="1" applyBorder="1" applyAlignment="1" applyProtection="1">
      <alignment horizontal="center"/>
      <protection hidden="1"/>
    </xf>
    <xf numFmtId="0" fontId="40" fillId="33" borderId="0" xfId="45" applyFont="1" applyFill="1" applyAlignment="1" applyProtection="1">
      <alignment horizontal="center" vertical="center"/>
      <protection hidden="1"/>
    </xf>
    <xf numFmtId="0" fontId="82" fillId="33" borderId="0" xfId="45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corrigetonimpot.fr/" TargetMode="External" /><Relationship Id="rId3" Type="http://schemas.openxmlformats.org/officeDocument/2006/relationships/hyperlink" Target="https://www.corrigetonimpot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247650</xdr:rowOff>
    </xdr:from>
    <xdr:to>
      <xdr:col>20</xdr:col>
      <xdr:colOff>266700</xdr:colOff>
      <xdr:row>40</xdr:row>
      <xdr:rowOff>0</xdr:rowOff>
    </xdr:to>
    <xdr:pic>
      <xdr:nvPicPr>
        <xdr:cNvPr id="1" name="Imag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48625"/>
          <a:ext cx="13716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sharer.php?u=https%3A%2F%2Fwww.corrigetonimpot.fr%2F2017%2F03%2F13%2Fsimulateur-excel-calcul-plus-value-immobiliere-impot%2F&amp;t=Simulateur%20excel%20calcul%20plus-value%20immobiliere%20impot" TargetMode="External" /><Relationship Id="rId2" Type="http://schemas.openxmlformats.org/officeDocument/2006/relationships/hyperlink" Target="https://www.facebook.com/sharer.php?u=https%3A%2F%2Fwww.corrigetonimpot.fr%2F2017%2F05%2F10%2Fsimulateur-excel-droit-succession-donation-impot%2F&amp;t=simulateur%20excel%20droit%20succession%20donation%20impot" TargetMode="External" /><Relationship Id="rId3" Type="http://schemas.openxmlformats.org/officeDocument/2006/relationships/hyperlink" Target="https://www.paypal.com/fr/cgi-bin/webscr?cmd=_flow&amp;SESSION=TDE-Ziv1BygIsXwXGhcL_p57WPFT5DX3I-lw7VpVrc-MrDiHqywuLGTDZEa&amp;dispatch=5885d80a13c0db1f8e263663d3faee8d94717bd303200c3af9aadd01a5f55080" TargetMode="External" /><Relationship Id="rId4" Type="http://schemas.openxmlformats.org/officeDocument/2006/relationships/hyperlink" Target="https://www.corrigetonimpot.fr/" TargetMode="External" /><Relationship Id="rId5" Type="http://schemas.openxmlformats.org/officeDocument/2006/relationships/hyperlink" Target="https://www.corrigetonimpot.fr/" TargetMode="External" /><Relationship Id="rId6" Type="http://schemas.openxmlformats.org/officeDocument/2006/relationships/hyperlink" Target="https://www.corrigetonimpot.fr/2017/05/10/simulateur-excel-droit-succession-donation-impot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rrigetonimpot.f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X1047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2" width="11.421875" style="13" customWidth="1"/>
    <col min="3" max="3" width="12.140625" style="13" customWidth="1"/>
    <col min="4" max="4" width="13.140625" style="13" customWidth="1"/>
    <col min="5" max="5" width="11.421875" style="13" customWidth="1"/>
    <col min="6" max="6" width="14.8515625" style="13" customWidth="1"/>
    <col min="7" max="7" width="11.421875" style="13" customWidth="1"/>
    <col min="8" max="8" width="11.28125" style="13" customWidth="1"/>
    <col min="9" max="9" width="13.00390625" style="13" hidden="1" customWidth="1"/>
    <col min="10" max="10" width="0.13671875" style="13" customWidth="1"/>
    <col min="11" max="11" width="2.421875" style="13" customWidth="1"/>
    <col min="12" max="12" width="11.57421875" style="13" customWidth="1"/>
    <col min="13" max="13" width="11.421875" style="13" customWidth="1"/>
    <col min="14" max="14" width="14.140625" style="13" customWidth="1"/>
    <col min="15" max="15" width="15.7109375" style="13" customWidth="1"/>
    <col min="16" max="16" width="11.421875" style="13" customWidth="1"/>
    <col min="17" max="17" width="13.421875" style="13" customWidth="1"/>
    <col min="18" max="18" width="11.421875" style="13" customWidth="1"/>
    <col min="19" max="19" width="8.28125" style="13" customWidth="1"/>
    <col min="20" max="20" width="4.57421875" style="13" customWidth="1"/>
    <col min="21" max="21" width="4.140625" style="13" customWidth="1"/>
    <col min="22" max="22" width="1.7109375" style="13" customWidth="1"/>
    <col min="23" max="16384" width="11.421875" style="13" customWidth="1"/>
  </cols>
  <sheetData>
    <row r="1" spans="1:76" ht="34.5" customHeight="1">
      <c r="A1" s="93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12"/>
      <c r="W1" s="95" t="s">
        <v>27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</row>
    <row r="2" spans="1:76" ht="8.25" customHeight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2"/>
      <c r="W2" s="104" t="s">
        <v>28</v>
      </c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</row>
    <row r="3" spans="1:76" ht="1.5" customHeight="1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2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</row>
    <row r="4" spans="1:76" ht="23.25">
      <c r="A4" s="69" t="s">
        <v>17</v>
      </c>
      <c r="B4" s="69"/>
      <c r="C4" s="69"/>
      <c r="D4" s="69"/>
      <c r="E4" s="69"/>
      <c r="F4" s="69"/>
      <c r="G4" s="69"/>
      <c r="H4" s="69"/>
      <c r="I4" s="17"/>
      <c r="J4" s="17"/>
      <c r="K4" s="17"/>
      <c r="L4" s="96" t="s">
        <v>19</v>
      </c>
      <c r="M4" s="97"/>
      <c r="N4" s="97"/>
      <c r="O4" s="97"/>
      <c r="P4" s="97"/>
      <c r="Q4" s="97"/>
      <c r="R4" s="97"/>
      <c r="S4" s="97"/>
      <c r="T4" s="97"/>
      <c r="U4" s="97"/>
      <c r="V4" s="12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</row>
    <row r="5" spans="1:76" ht="15.7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0"/>
      <c r="O5" s="20"/>
      <c r="P5" s="20"/>
      <c r="Q5" s="20"/>
      <c r="R5" s="20"/>
      <c r="S5" s="20"/>
      <c r="T5" s="20"/>
      <c r="U5" s="20"/>
      <c r="V5" s="12"/>
      <c r="W5" s="4" t="s">
        <v>31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67"/>
      <c r="AL5" s="67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</row>
    <row r="6" spans="1:76" ht="40.5" customHeight="1" thickBot="1">
      <c r="A6" s="18"/>
      <c r="B6" s="70" t="s">
        <v>1</v>
      </c>
      <c r="C6" s="70"/>
      <c r="D6" s="70"/>
      <c r="E6" s="70"/>
      <c r="F6" s="70"/>
      <c r="G6" s="5">
        <v>200000</v>
      </c>
      <c r="H6" s="21"/>
      <c r="I6" s="21"/>
      <c r="J6" s="18"/>
      <c r="K6" s="18"/>
      <c r="L6" s="19"/>
      <c r="M6" s="71" t="s">
        <v>12</v>
      </c>
      <c r="N6" s="71"/>
      <c r="O6" s="71"/>
      <c r="P6" s="71"/>
      <c r="Q6" s="71"/>
      <c r="R6" s="7">
        <v>0</v>
      </c>
      <c r="S6" s="20"/>
      <c r="T6" s="20"/>
      <c r="U6" s="20"/>
      <c r="V6" s="12"/>
      <c r="W6" s="4" t="s">
        <v>32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67"/>
      <c r="AL6" s="67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</row>
    <row r="7" spans="1:76" ht="40.5" customHeight="1" thickBot="1">
      <c r="A7" s="18"/>
      <c r="B7" s="70" t="s">
        <v>2</v>
      </c>
      <c r="C7" s="70"/>
      <c r="D7" s="70"/>
      <c r="E7" s="70"/>
      <c r="F7" s="70"/>
      <c r="G7" s="6">
        <v>1</v>
      </c>
      <c r="H7" s="21"/>
      <c r="I7" s="21"/>
      <c r="J7" s="18"/>
      <c r="K7" s="18"/>
      <c r="L7" s="19"/>
      <c r="M7" s="71" t="s">
        <v>3</v>
      </c>
      <c r="N7" s="71"/>
      <c r="O7" s="71"/>
      <c r="P7" s="71"/>
      <c r="Q7" s="71"/>
      <c r="R7" s="8">
        <v>1</v>
      </c>
      <c r="S7" s="20"/>
      <c r="T7" s="20"/>
      <c r="U7" s="20"/>
      <c r="V7" s="12"/>
      <c r="W7" s="4" t="s">
        <v>29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67"/>
      <c r="AL7" s="67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1:76" ht="18" customHeight="1" thickBot="1">
      <c r="A8" s="18"/>
      <c r="B8" s="22"/>
      <c r="C8" s="18"/>
      <c r="D8" s="23" t="s">
        <v>9</v>
      </c>
      <c r="E8" s="18"/>
      <c r="F8" s="18"/>
      <c r="G8" s="24">
        <f>G6/G7</f>
        <v>200000</v>
      </c>
      <c r="H8" s="18"/>
      <c r="I8" s="18"/>
      <c r="J8" s="18"/>
      <c r="K8" s="18"/>
      <c r="L8" s="19"/>
      <c r="M8" s="25"/>
      <c r="N8" s="20"/>
      <c r="O8" s="26" t="s">
        <v>10</v>
      </c>
      <c r="P8" s="26"/>
      <c r="Q8" s="26"/>
      <c r="R8" s="27">
        <f>R6/R7</f>
        <v>0</v>
      </c>
      <c r="S8" s="20"/>
      <c r="T8" s="20"/>
      <c r="U8" s="20"/>
      <c r="V8" s="12"/>
      <c r="W8" s="4" t="s">
        <v>30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67"/>
      <c r="AL8" s="67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9" spans="1:76" ht="40.5" customHeight="1" thickBot="1">
      <c r="A9" s="18"/>
      <c r="B9" s="89" t="s">
        <v>14</v>
      </c>
      <c r="C9" s="89"/>
      <c r="D9" s="89"/>
      <c r="E9" s="89"/>
      <c r="F9" s="89"/>
      <c r="G9" s="5">
        <v>0</v>
      </c>
      <c r="H9" s="21"/>
      <c r="I9" s="21"/>
      <c r="J9" s="18"/>
      <c r="K9" s="18"/>
      <c r="L9" s="19"/>
      <c r="M9" s="90" t="s">
        <v>13</v>
      </c>
      <c r="N9" s="90"/>
      <c r="O9" s="90"/>
      <c r="P9" s="90"/>
      <c r="Q9" s="90"/>
      <c r="R9" s="7">
        <v>0</v>
      </c>
      <c r="S9" s="20"/>
      <c r="T9" s="20"/>
      <c r="U9" s="20"/>
      <c r="V9" s="12"/>
      <c r="W9" s="4" t="s">
        <v>33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67"/>
      <c r="AL9" s="67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76" ht="3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1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7"/>
      <c r="AL10" s="67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12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67"/>
      <c r="AL11" s="67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</row>
    <row r="12" spans="1:76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12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67"/>
      <c r="AL12" s="67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8" customHeight="1">
      <c r="A13" s="28"/>
      <c r="B13" s="29" t="s">
        <v>18</v>
      </c>
      <c r="C13" s="30"/>
      <c r="D13" s="101">
        <f>IF('Corrige ton impot'!F12&gt;0,'Corrige ton impot'!F12,0)</f>
        <v>18194.350000000002</v>
      </c>
      <c r="E13" s="101"/>
      <c r="F13" s="31"/>
      <c r="G13" s="31"/>
      <c r="H13" s="31"/>
      <c r="I13" s="31"/>
      <c r="J13" s="31"/>
      <c r="K13" s="31"/>
      <c r="L13" s="32" t="s">
        <v>22</v>
      </c>
      <c r="M13" s="33"/>
      <c r="N13" s="34"/>
      <c r="O13" s="98">
        <f>IF('Corrige ton impot'!F30&gt;0,'Corrige ton impot'!F30,0)</f>
        <v>0</v>
      </c>
      <c r="P13" s="98"/>
      <c r="Q13" s="35"/>
      <c r="R13" s="20"/>
      <c r="S13" s="20"/>
      <c r="T13" s="20"/>
      <c r="U13" s="20"/>
      <c r="V13" s="12"/>
      <c r="W13" s="67" t="s">
        <v>35</v>
      </c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</row>
    <row r="14" spans="1:76" ht="35.25" customHeight="1">
      <c r="A14" s="18"/>
      <c r="B14" s="18"/>
      <c r="C14" s="18"/>
      <c r="D14" s="36" t="s">
        <v>5</v>
      </c>
      <c r="E14" s="87">
        <f>D13*G7</f>
        <v>18194.350000000002</v>
      </c>
      <c r="F14" s="87"/>
      <c r="G14" s="37"/>
      <c r="H14" s="37"/>
      <c r="I14" s="37"/>
      <c r="J14" s="37"/>
      <c r="K14" s="37"/>
      <c r="L14" s="38"/>
      <c r="M14" s="39"/>
      <c r="N14" s="40"/>
      <c r="O14" s="41" t="s">
        <v>5</v>
      </c>
      <c r="P14" s="86">
        <f>O13*R7</f>
        <v>0</v>
      </c>
      <c r="Q14" s="86"/>
      <c r="R14" s="20"/>
      <c r="S14" s="20"/>
      <c r="T14" s="20"/>
      <c r="U14" s="20"/>
      <c r="V14" s="12"/>
      <c r="W14" s="78" t="s">
        <v>36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67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ht="20.25" thickBot="1">
      <c r="A15" s="72">
        <f>IF(G9&gt;100000,"Résultat FAUX. La case G9 doit être comprise entre 0 et 100 000 €!","")</f>
      </c>
      <c r="B15" s="72"/>
      <c r="C15" s="72"/>
      <c r="D15" s="72"/>
      <c r="E15" s="72"/>
      <c r="F15" s="72"/>
      <c r="G15" s="72"/>
      <c r="H15" s="72"/>
      <c r="I15" s="42"/>
      <c r="J15" s="42"/>
      <c r="K15" s="42"/>
      <c r="L15" s="73">
        <f>IF(R9&gt;1594,"Résultat FAUX. La case R9 doit être comprise entre 0 et 1 594 €!","")</f>
      </c>
      <c r="M15" s="74"/>
      <c r="N15" s="74"/>
      <c r="O15" s="74"/>
      <c r="P15" s="74"/>
      <c r="Q15" s="74"/>
      <c r="R15" s="74"/>
      <c r="S15" s="74"/>
      <c r="T15" s="74"/>
      <c r="U15" s="74"/>
      <c r="V15" s="12"/>
      <c r="W15" s="77" t="s">
        <v>34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spans="1:76" ht="24" thickTop="1">
      <c r="A16" s="102" t="s">
        <v>21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99" t="s">
        <v>20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2"/>
      <c r="W16" s="85" t="s">
        <v>37</v>
      </c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ht="19.5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5"/>
      <c r="N17" s="45"/>
      <c r="O17" s="45"/>
      <c r="P17" s="45"/>
      <c r="Q17" s="45"/>
      <c r="R17" s="46"/>
      <c r="S17" s="45"/>
      <c r="T17" s="45"/>
      <c r="U17" s="45"/>
      <c r="V17" s="12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8" spans="1:76" ht="40.5" customHeight="1" thickBot="1">
      <c r="A18" s="43"/>
      <c r="B18" s="47" t="s">
        <v>15</v>
      </c>
      <c r="C18" s="43"/>
      <c r="D18" s="48"/>
      <c r="E18" s="43"/>
      <c r="F18" s="43"/>
      <c r="G18" s="11">
        <v>0</v>
      </c>
      <c r="H18" s="43"/>
      <c r="I18" s="43"/>
      <c r="J18" s="43"/>
      <c r="K18" s="43"/>
      <c r="L18" s="44"/>
      <c r="M18" s="49" t="s">
        <v>16</v>
      </c>
      <c r="N18" s="45"/>
      <c r="O18" s="45"/>
      <c r="P18" s="45"/>
      <c r="Q18" s="45"/>
      <c r="R18" s="9">
        <v>0</v>
      </c>
      <c r="S18" s="45"/>
      <c r="T18" s="45"/>
      <c r="U18" s="45"/>
      <c r="V18" s="12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40.5" customHeight="1" thickBot="1">
      <c r="A19" s="43"/>
      <c r="B19" s="50"/>
      <c r="C19" s="43"/>
      <c r="D19" s="48"/>
      <c r="E19" s="43"/>
      <c r="F19" s="43"/>
      <c r="G19" s="43"/>
      <c r="H19" s="43"/>
      <c r="I19" s="43"/>
      <c r="J19" s="43"/>
      <c r="K19" s="43"/>
      <c r="L19" s="44"/>
      <c r="M19" s="49" t="s">
        <v>4</v>
      </c>
      <c r="N19" s="45"/>
      <c r="O19" s="45"/>
      <c r="P19" s="45"/>
      <c r="Q19" s="45"/>
      <c r="R19" s="10">
        <v>1</v>
      </c>
      <c r="S19" s="45"/>
      <c r="T19" s="45"/>
      <c r="U19" s="45"/>
      <c r="V19" s="12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ht="15.75" thickBot="1">
      <c r="A20" s="43"/>
      <c r="B20" s="51"/>
      <c r="C20" s="43"/>
      <c r="D20" s="48"/>
      <c r="E20" s="43"/>
      <c r="F20" s="43"/>
      <c r="G20" s="43"/>
      <c r="H20" s="43"/>
      <c r="I20" s="43"/>
      <c r="J20" s="52"/>
      <c r="K20" s="43"/>
      <c r="L20" s="44"/>
      <c r="M20" s="45"/>
      <c r="N20" s="45"/>
      <c r="O20" s="53" t="s">
        <v>11</v>
      </c>
      <c r="P20" s="45"/>
      <c r="Q20" s="45"/>
      <c r="R20" s="54">
        <f>R18/R19</f>
        <v>0</v>
      </c>
      <c r="S20" s="45"/>
      <c r="T20" s="55"/>
      <c r="U20" s="45"/>
      <c r="V20" s="1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40.5" customHeight="1" thickBot="1">
      <c r="A21" s="43"/>
      <c r="B21" s="91" t="s">
        <v>8</v>
      </c>
      <c r="C21" s="91"/>
      <c r="D21" s="91"/>
      <c r="E21" s="91"/>
      <c r="F21" s="91"/>
      <c r="G21" s="11">
        <v>0</v>
      </c>
      <c r="H21" s="43"/>
      <c r="I21" s="43"/>
      <c r="J21" s="52"/>
      <c r="K21" s="43"/>
      <c r="L21" s="44"/>
      <c r="M21" s="92" t="s">
        <v>7</v>
      </c>
      <c r="N21" s="92"/>
      <c r="O21" s="92"/>
      <c r="P21" s="92"/>
      <c r="Q21" s="92"/>
      <c r="R21" s="9">
        <v>0</v>
      </c>
      <c r="S21" s="45"/>
      <c r="T21" s="55"/>
      <c r="U21" s="45"/>
      <c r="V21" s="12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ht="18.75">
      <c r="A22" s="43"/>
      <c r="B22" s="56"/>
      <c r="C22" s="43"/>
      <c r="D22" s="43"/>
      <c r="E22" s="57"/>
      <c r="F22" s="43"/>
      <c r="G22" s="43"/>
      <c r="H22" s="43"/>
      <c r="I22" s="43"/>
      <c r="J22" s="43"/>
      <c r="K22" s="43"/>
      <c r="L22" s="44"/>
      <c r="M22" s="45"/>
      <c r="N22" s="45"/>
      <c r="O22" s="45"/>
      <c r="P22" s="45"/>
      <c r="Q22" s="45"/>
      <c r="R22" s="46"/>
      <c r="S22" s="45"/>
      <c r="T22" s="45"/>
      <c r="U22" s="45"/>
      <c r="V22" s="12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8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58" t="s">
        <v>23</v>
      </c>
      <c r="M23" s="59"/>
      <c r="N23" s="59"/>
      <c r="O23" s="60">
        <f>IF('Corrige ton impot'!L6&gt;0,'Corrige ton impot'!L6,0)</f>
        <v>0</v>
      </c>
      <c r="P23" s="45"/>
      <c r="Q23" s="45"/>
      <c r="R23" s="46"/>
      <c r="S23" s="45"/>
      <c r="T23" s="45"/>
      <c r="U23" s="45"/>
      <c r="V23" s="12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ht="15" customHeight="1">
      <c r="A24" s="43"/>
      <c r="B24" s="43"/>
      <c r="C24" s="43"/>
      <c r="D24" s="61" t="s">
        <v>5</v>
      </c>
      <c r="E24" s="88">
        <f>IF((G18-1594+G21)*0.6&gt;0,(G18-1594+G21)*0.6,0)</f>
        <v>0</v>
      </c>
      <c r="F24" s="88"/>
      <c r="G24" s="43"/>
      <c r="H24" s="43"/>
      <c r="I24" s="43"/>
      <c r="J24" s="43"/>
      <c r="K24" s="43"/>
      <c r="L24" s="44"/>
      <c r="M24" s="45"/>
      <c r="N24" s="45"/>
      <c r="O24" s="45"/>
      <c r="P24" s="45"/>
      <c r="Q24" s="45"/>
      <c r="R24" s="46"/>
      <c r="S24" s="45"/>
      <c r="T24" s="45"/>
      <c r="U24" s="45"/>
      <c r="V24" s="12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ht="18.75">
      <c r="A25" s="43"/>
      <c r="B25" s="43"/>
      <c r="C25" s="51"/>
      <c r="D25" s="43"/>
      <c r="E25" s="43"/>
      <c r="F25" s="62"/>
      <c r="G25" s="43"/>
      <c r="H25" s="43"/>
      <c r="I25" s="43"/>
      <c r="J25" s="43"/>
      <c r="K25" s="43"/>
      <c r="L25" s="44"/>
      <c r="M25" s="45"/>
      <c r="N25" s="45"/>
      <c r="O25" s="63" t="s">
        <v>5</v>
      </c>
      <c r="P25" s="81">
        <f>O23*R19</f>
        <v>0</v>
      </c>
      <c r="Q25" s="81"/>
      <c r="R25" s="45"/>
      <c r="S25" s="45"/>
      <c r="T25" s="45"/>
      <c r="U25" s="45"/>
      <c r="V25" s="12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ht="26.25" customHeight="1">
      <c r="A26" s="82">
        <f>IF(G21&gt;1594,"Résultat FAUX. La case G21 doit être comprise entre 0 et 1 594 €!","")</f>
      </c>
      <c r="B26" s="82"/>
      <c r="C26" s="82"/>
      <c r="D26" s="82"/>
      <c r="E26" s="82"/>
      <c r="F26" s="82"/>
      <c r="G26" s="82"/>
      <c r="H26" s="82"/>
      <c r="I26" s="43"/>
      <c r="J26" s="43"/>
      <c r="K26" s="43"/>
      <c r="L26" s="83">
        <f>IF(R21&gt;15932,"Résultat FAUX. La case R21 doit être comprise entre 0 et 15932 €!","")</f>
      </c>
      <c r="M26" s="84"/>
      <c r="N26" s="84"/>
      <c r="O26" s="84"/>
      <c r="P26" s="84"/>
      <c r="Q26" s="84"/>
      <c r="R26" s="84"/>
      <c r="S26" s="84"/>
      <c r="T26" s="45"/>
      <c r="U26" s="45"/>
      <c r="V26" s="1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ht="26.25" customHeight="1">
      <c r="A27" s="94" t="s">
        <v>25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ht="23.25" customHeight="1">
      <c r="A28" s="79" t="s">
        <v>6</v>
      </c>
      <c r="B28" s="79"/>
      <c r="C28" s="79"/>
      <c r="D28" s="79"/>
      <c r="E28" s="79"/>
      <c r="F28" s="79"/>
      <c r="G28" s="79"/>
      <c r="H28" s="79"/>
      <c r="I28" s="79"/>
      <c r="J28" s="79"/>
      <c r="K28" s="2"/>
      <c r="L28" s="79" t="s">
        <v>26</v>
      </c>
      <c r="M28" s="79"/>
      <c r="N28" s="79"/>
      <c r="O28" s="79"/>
      <c r="P28" s="79"/>
      <c r="Q28" s="79"/>
      <c r="R28" s="79"/>
      <c r="S28" s="79"/>
      <c r="T28" s="79"/>
      <c r="U28" s="79"/>
      <c r="V28" s="1"/>
      <c r="W28" s="14"/>
      <c r="X28" s="14"/>
      <c r="Y28" s="14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5">
      <c r="A30" s="1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64"/>
      <c r="N30" s="1"/>
      <c r="O30" s="1"/>
      <c r="P30" s="1"/>
      <c r="Q30" s="14"/>
      <c r="R30" s="14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</row>
    <row r="40" spans="1:76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5">
      <c r="A41" s="75" t="s">
        <v>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</row>
    <row r="48" spans="1:7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</row>
    <row r="50" spans="1:7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</row>
    <row r="56" spans="1:7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</row>
    <row r="58" spans="1:7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</row>
    <row r="59" spans="1:7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</row>
    <row r="63" spans="1:7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</row>
    <row r="64" spans="1:7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</row>
    <row r="67" spans="1:7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</row>
    <row r="68" spans="1:7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</row>
    <row r="69" spans="1:7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</row>
    <row r="70" spans="1:7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</row>
    <row r="71" spans="1:7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</row>
    <row r="72" spans="1:7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</row>
    <row r="74" spans="1:7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</row>
    <row r="75" spans="1:7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</row>
    <row r="76" spans="1:7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</row>
    <row r="78" spans="1:7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</row>
    <row r="79" spans="1:7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</row>
    <row r="80" spans="1:7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</row>
    <row r="82" spans="1:7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</row>
    <row r="84" spans="1:7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</row>
    <row r="86" spans="1:7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</row>
    <row r="88" spans="1:7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</row>
    <row r="89" spans="1:7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</row>
    <row r="90" spans="1:7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</row>
    <row r="92" spans="1:7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</row>
    <row r="93" spans="1:7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</row>
    <row r="94" spans="1:7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</row>
    <row r="96" spans="1:7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</row>
    <row r="97" spans="1:7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</row>
    <row r="98" spans="1:7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</row>
    <row r="100" spans="1:7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</row>
    <row r="101" spans="1:7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</row>
    <row r="102" spans="1:7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</row>
    <row r="104" spans="1:7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</row>
    <row r="105" spans="1:7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</row>
    <row r="106" spans="1:7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</row>
    <row r="108" spans="1:7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</row>
    <row r="109" spans="1:7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</row>
    <row r="110" spans="1:7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</row>
    <row r="111" spans="1:7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</row>
    <row r="112" spans="1:7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</row>
    <row r="114" spans="1:7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1:7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</row>
    <row r="116" spans="1:7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</row>
    <row r="117" spans="1:7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</row>
    <row r="118" spans="1:7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</row>
    <row r="119" spans="1:7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</row>
    <row r="120" spans="1:7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</row>
    <row r="121" spans="1:7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</row>
    <row r="122" spans="1:7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</row>
    <row r="123" spans="1:7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</row>
    <row r="124" spans="1:7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</row>
    <row r="125" spans="1:7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</row>
    <row r="126" spans="1:7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</row>
    <row r="127" spans="1:7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</row>
    <row r="128" spans="1:7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</row>
    <row r="129" spans="1:7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</row>
    <row r="130" spans="1:7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</row>
    <row r="131" spans="1:7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</row>
    <row r="132" spans="1:7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</row>
    <row r="133" spans="1:7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</row>
    <row r="134" spans="1:7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</row>
    <row r="135" spans="1:7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</row>
    <row r="136" spans="1:7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</row>
    <row r="137" spans="1:7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</row>
    <row r="138" spans="1:7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</row>
    <row r="139" spans="1:7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</row>
    <row r="140" spans="1:7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</row>
    <row r="141" spans="1:7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</row>
    <row r="142" spans="1:7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</row>
    <row r="143" spans="1:7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</row>
    <row r="144" spans="1:7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</row>
    <row r="145" spans="1:7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</row>
    <row r="146" spans="1:7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</row>
    <row r="147" spans="1:7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</row>
    <row r="148" spans="1:7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</row>
    <row r="149" spans="1:7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</row>
    <row r="150" spans="1:7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</row>
    <row r="151" spans="1:7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</row>
    <row r="152" spans="1:7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</row>
    <row r="153" spans="1:7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</row>
    <row r="154" spans="1:7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</row>
    <row r="155" spans="1:7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</row>
    <row r="156" spans="1:7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</row>
    <row r="157" spans="1:7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</row>
    <row r="158" spans="1:7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</row>
    <row r="159" spans="1:7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</row>
    <row r="160" spans="1:7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</row>
    <row r="161" spans="1:7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</row>
    <row r="162" spans="1:7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</row>
    <row r="163" spans="1:7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</row>
    <row r="164" spans="1:7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</row>
    <row r="165" spans="1:7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</row>
    <row r="166" spans="1:7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</row>
    <row r="167" spans="1:7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</row>
    <row r="168" spans="1:7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</row>
    <row r="169" spans="1:7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</row>
    <row r="170" spans="1:7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</row>
    <row r="171" spans="1:7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</row>
    <row r="172" spans="1:7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</row>
    <row r="173" spans="1:7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</row>
    <row r="174" spans="1:7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</row>
    <row r="175" spans="1:7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</row>
    <row r="176" spans="1:7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</row>
    <row r="177" spans="1:7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</row>
    <row r="178" spans="1:7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</row>
    <row r="179" spans="1:7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</row>
    <row r="180" spans="1:7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</row>
    <row r="181" spans="1:7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</row>
    <row r="182" spans="1:7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</row>
    <row r="183" spans="1:7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</row>
    <row r="184" spans="1:7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</row>
    <row r="185" spans="1:7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</row>
    <row r="186" spans="1:7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</row>
    <row r="187" spans="1:7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</row>
    <row r="188" spans="1:7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</row>
    <row r="189" spans="1:7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</row>
    <row r="190" spans="1:7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</row>
    <row r="191" spans="1:7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</row>
    <row r="192" spans="1:7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</row>
    <row r="193" spans="1:7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</row>
    <row r="194" spans="1:7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</row>
    <row r="195" spans="1:7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</row>
    <row r="196" spans="1:7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</row>
    <row r="197" spans="1:7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</row>
    <row r="198" spans="1:7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</row>
    <row r="199" spans="1:7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</row>
    <row r="200" spans="1:7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</row>
    <row r="201" spans="1:76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</row>
    <row r="202" spans="1:76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</row>
    <row r="203" spans="1:76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</row>
    <row r="204" spans="1:76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</row>
    <row r="205" spans="1:76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</row>
    <row r="206" spans="1:76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</row>
    <row r="207" spans="1:76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</row>
    <row r="208" spans="1:76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</row>
    <row r="209" spans="1:76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</row>
    <row r="210" spans="1:76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</row>
    <row r="211" spans="1:76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</row>
    <row r="212" spans="1:76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</row>
    <row r="213" spans="1:76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</row>
    <row r="214" spans="1:76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</row>
    <row r="215" spans="1:76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</row>
    <row r="216" spans="1:76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</row>
    <row r="217" spans="1:76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</row>
    <row r="218" spans="1:76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</row>
    <row r="219" spans="1:76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</row>
    <row r="220" spans="1:76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</row>
    <row r="221" spans="1:76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</row>
    <row r="222" spans="1:76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</row>
    <row r="223" spans="1:76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</row>
    <row r="224" spans="1:76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</row>
    <row r="225" spans="1:76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</row>
    <row r="226" spans="1:76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</row>
    <row r="227" spans="1:76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</row>
    <row r="228" spans="1:76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</row>
    <row r="229" spans="1:76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</row>
    <row r="230" spans="1:76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</row>
    <row r="231" spans="1:76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</row>
    <row r="232" spans="1:76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</row>
    <row r="233" spans="1:76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</row>
    <row r="234" spans="1:76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</row>
    <row r="235" spans="1:76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</row>
    <row r="236" spans="1:76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</row>
    <row r="237" spans="1:76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</row>
    <row r="238" spans="1:76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</row>
    <row r="239" spans="1:76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</row>
    <row r="240" spans="1:76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</row>
    <row r="241" spans="1:76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</row>
    <row r="242" spans="1:76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</row>
    <row r="243" spans="1:76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</row>
    <row r="244" spans="1:76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</row>
    <row r="245" spans="1:76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</row>
    <row r="246" spans="1:76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</row>
    <row r="247" spans="1:76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</row>
    <row r="248" spans="1:76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</row>
    <row r="249" spans="1:76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</row>
    <row r="250" spans="1:76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</row>
    <row r="251" spans="1:76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</row>
    <row r="252" spans="1:76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</row>
    <row r="253" spans="1:76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</row>
    <row r="254" spans="1:76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</row>
    <row r="255" spans="1:76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</row>
    <row r="256" spans="1:76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</row>
    <row r="257" spans="1:76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</row>
    <row r="258" spans="1:76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</row>
    <row r="259" spans="1:76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</row>
    <row r="260" spans="1:76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</row>
    <row r="261" spans="1:76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</row>
    <row r="262" spans="1:76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</row>
    <row r="263" spans="1:76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</row>
    <row r="264" spans="1:76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</row>
    <row r="265" spans="1:76" ht="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</row>
    <row r="266" spans="1:76" ht="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</row>
    <row r="267" spans="1:76" ht="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</row>
    <row r="268" spans="1:76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</row>
    <row r="269" spans="1:76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</row>
    <row r="270" spans="1:76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</row>
    <row r="271" spans="1:76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</row>
    <row r="272" spans="1:76" ht="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</row>
    <row r="273" spans="1:76" ht="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</row>
    <row r="274" spans="1:76" ht="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</row>
    <row r="275" spans="1:76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</row>
    <row r="276" spans="1:76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</row>
    <row r="277" spans="1:76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</row>
    <row r="278" spans="1:76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</row>
    <row r="279" spans="1:76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</row>
    <row r="280" spans="1:76" ht="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</row>
    <row r="281" spans="1:76" ht="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</row>
    <row r="282" spans="1:76" ht="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</row>
    <row r="283" spans="1:76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</row>
    <row r="284" spans="1:76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</row>
    <row r="285" spans="1:76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</row>
    <row r="286" spans="1:76" ht="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</row>
    <row r="287" spans="1:76" ht="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</row>
    <row r="288" spans="1:76" ht="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</row>
    <row r="289" spans="1:76" ht="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</row>
    <row r="290" spans="1:76" ht="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</row>
    <row r="291" spans="1:76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</row>
    <row r="292" spans="1:76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</row>
    <row r="293" spans="1:76" ht="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</row>
    <row r="294" spans="1:76" ht="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</row>
    <row r="295" spans="1:76" ht="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</row>
    <row r="296" spans="1:76" ht="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</row>
    <row r="297" spans="1:76" ht="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</row>
    <row r="298" spans="1:76" ht="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</row>
    <row r="299" spans="1:76" ht="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</row>
    <row r="300" spans="1:76" ht="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</row>
    <row r="301" spans="1:76" ht="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</row>
    <row r="302" spans="1:76" ht="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</row>
    <row r="303" spans="1:76" ht="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</row>
    <row r="304" spans="1:76" ht="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</row>
    <row r="305" spans="1:76" ht="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</row>
    <row r="306" spans="1:76" ht="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</row>
    <row r="307" spans="1:76" ht="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</row>
    <row r="308" spans="1:76" ht="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</row>
    <row r="309" spans="1:76" ht="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</row>
    <row r="310" spans="1:76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</row>
    <row r="311" spans="1:76" ht="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</row>
    <row r="312" spans="1:76" ht="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</row>
    <row r="313" spans="1:76" ht="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</row>
    <row r="314" spans="1:76" ht="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</row>
    <row r="315" spans="1:76" ht="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</row>
    <row r="316" spans="1:76" ht="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</row>
    <row r="317" spans="1:76" ht="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</row>
    <row r="318" spans="1:76" ht="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</row>
    <row r="319" spans="1:76" ht="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</row>
    <row r="320" spans="1:76" ht="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</row>
    <row r="321" spans="1:76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</row>
    <row r="322" spans="1:76" ht="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</row>
    <row r="323" spans="1:76" ht="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</row>
    <row r="324" spans="1:76" ht="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</row>
    <row r="325" spans="1:76" ht="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</row>
    <row r="326" spans="1:76" ht="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</row>
    <row r="327" spans="1:76" ht="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</row>
    <row r="328" spans="1:76" ht="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</row>
    <row r="329" spans="1:76" ht="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</row>
    <row r="330" spans="1:76" ht="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</row>
    <row r="331" spans="1:76" ht="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</row>
    <row r="332" spans="1:76" ht="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</row>
    <row r="333" spans="1:76" ht="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</row>
    <row r="334" spans="1:76" ht="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</row>
    <row r="335" spans="1:76" ht="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</row>
    <row r="336" spans="1:76" ht="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</row>
    <row r="337" spans="1:76" ht="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</row>
    <row r="338" spans="1:76" ht="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</row>
    <row r="339" spans="1:76" ht="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</row>
    <row r="340" spans="1:76" ht="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</row>
    <row r="341" spans="1:76" ht="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</row>
    <row r="342" spans="1:76" ht="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</row>
    <row r="343" spans="1:76" ht="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</row>
    <row r="344" spans="1:76" ht="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</row>
    <row r="345" spans="1:76" ht="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</row>
    <row r="346" spans="1:76" ht="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</row>
    <row r="347" spans="1:76" ht="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</row>
    <row r="348" spans="1:76" ht="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</row>
    <row r="349" spans="1:76" ht="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</row>
    <row r="350" spans="1:76" ht="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</row>
    <row r="351" spans="1:76" ht="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</row>
    <row r="352" spans="1:76" ht="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</row>
    <row r="353" spans="1:76" ht="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</row>
    <row r="354" spans="1:76" ht="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</row>
    <row r="355" spans="1:76" ht="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</row>
    <row r="356" spans="1:76" ht="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</row>
    <row r="357" spans="1:76" ht="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</row>
    <row r="358" spans="1:76" ht="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</row>
    <row r="359" spans="1:76" ht="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</row>
    <row r="360" spans="1:76" ht="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</row>
    <row r="361" spans="1:76" ht="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</row>
    <row r="362" spans="1:76" ht="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</row>
    <row r="363" spans="1:76" ht="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</row>
    <row r="364" spans="1:76" ht="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</row>
    <row r="365" spans="1:76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</row>
    <row r="366" spans="1:76" ht="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</row>
    <row r="367" spans="1:76" ht="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</row>
    <row r="368" spans="1:76" ht="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</row>
    <row r="369" spans="1:76" ht="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</row>
    <row r="370" spans="1:76" ht="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</row>
    <row r="371" spans="1:76" ht="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</row>
    <row r="372" spans="1:76" ht="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</row>
    <row r="373" spans="1:76" ht="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</row>
    <row r="374" spans="1:76" ht="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</row>
    <row r="375" spans="1:76" ht="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</row>
    <row r="376" spans="1:76" ht="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</row>
    <row r="377" spans="1:76" ht="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</row>
    <row r="378" spans="1:76" ht="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</row>
    <row r="379" spans="1:76" ht="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</row>
    <row r="380" spans="1:76" ht="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</row>
    <row r="381" spans="1:76" ht="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</row>
    <row r="382" spans="1:76" ht="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</row>
    <row r="383" spans="1:76" ht="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</row>
    <row r="384" spans="1:76" ht="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</row>
    <row r="385" spans="1:76" ht="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</row>
    <row r="386" spans="1:76" ht="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</row>
    <row r="387" spans="1:76" ht="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</row>
    <row r="388" spans="1:76" ht="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</row>
    <row r="389" spans="1:76" ht="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</row>
    <row r="390" spans="1:76" ht="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</row>
    <row r="391" spans="1:76" ht="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</row>
    <row r="392" spans="1:76" ht="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</row>
    <row r="393" spans="1:76" ht="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</row>
    <row r="394" spans="1:76" ht="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</row>
    <row r="395" spans="1:76" ht="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</row>
    <row r="396" spans="1:76" ht="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</row>
    <row r="397" spans="1:76" ht="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</row>
    <row r="398" spans="1:76" ht="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</row>
    <row r="399" spans="1:76" ht="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</row>
    <row r="400" spans="1:76" ht="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</row>
    <row r="401" spans="1:76" ht="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</row>
    <row r="402" spans="1:76" ht="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</row>
    <row r="403" spans="1:76" ht="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</row>
    <row r="404" spans="1:76" ht="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</row>
    <row r="405" spans="1:76" ht="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</row>
    <row r="406" spans="1:76" ht="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</row>
    <row r="407" spans="1:76" ht="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</row>
    <row r="408" spans="1:76" ht="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</row>
    <row r="409" spans="1:76" ht="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</row>
    <row r="410" spans="1:76" ht="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</row>
    <row r="411" spans="1:76" ht="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</row>
    <row r="412" spans="1:76" ht="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</row>
    <row r="413" spans="1:76" ht="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</row>
    <row r="414" spans="1:76" ht="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</row>
    <row r="415" spans="1:76" ht="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</row>
    <row r="416" spans="1:76" ht="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</row>
    <row r="417" spans="1:76" ht="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</row>
    <row r="418" spans="1:76" ht="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</row>
    <row r="419" spans="1:76" ht="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</row>
    <row r="420" spans="1:76" ht="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</row>
    <row r="421" spans="1:76" ht="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</row>
    <row r="422" spans="1:76" ht="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</row>
    <row r="423" spans="1:76" ht="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</row>
    <row r="424" spans="1:76" ht="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</row>
    <row r="425" spans="1:76" ht="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</row>
    <row r="426" spans="1:76" ht="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</row>
    <row r="427" spans="1:76" ht="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</row>
    <row r="428" spans="1:76" ht="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</row>
    <row r="429" spans="1:76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</row>
    <row r="430" spans="1:76" ht="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</row>
    <row r="431" spans="1:76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</row>
    <row r="432" spans="1:76" ht="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</row>
    <row r="433" spans="1:76" ht="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</row>
    <row r="434" spans="1:76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</row>
    <row r="435" spans="1:76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</row>
    <row r="436" spans="1:76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</row>
    <row r="437" spans="1:76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</row>
    <row r="438" spans="1:76" ht="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</row>
    <row r="439" spans="1:76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</row>
    <row r="440" spans="1:76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</row>
    <row r="441" spans="1:76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</row>
    <row r="442" spans="1:76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</row>
    <row r="443" spans="1:76" ht="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</row>
    <row r="444" spans="1:76" ht="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</row>
    <row r="445" spans="1:76" ht="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</row>
    <row r="446" spans="1:76" ht="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</row>
    <row r="447" spans="1:76" ht="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</row>
    <row r="448" spans="1:76" ht="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</row>
    <row r="449" spans="1:76" ht="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</row>
    <row r="450" spans="1:76" ht="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</row>
    <row r="451" spans="1:76" ht="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</row>
    <row r="452" spans="1:76" ht="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</row>
    <row r="453" spans="1:76" ht="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</row>
    <row r="454" spans="1:76" ht="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</row>
    <row r="455" spans="1:76" ht="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</row>
    <row r="456" spans="1:76" ht="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</row>
    <row r="457" spans="1:76" ht="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</row>
    <row r="458" spans="1:76" ht="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</row>
    <row r="459" spans="1:76" ht="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</row>
    <row r="460" spans="1:76" ht="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</row>
    <row r="461" spans="1:76" ht="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</row>
    <row r="462" spans="1:76" ht="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</row>
    <row r="463" spans="1:76" ht="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</row>
    <row r="464" spans="1:76" ht="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</row>
    <row r="465" spans="1:76" ht="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</row>
    <row r="466" spans="1:76" ht="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</row>
    <row r="467" spans="1:76" ht="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</row>
    <row r="468" spans="1:76" ht="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</row>
    <row r="469" spans="1:76" ht="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</row>
    <row r="470" spans="1:76" ht="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</row>
    <row r="471" spans="1:76" ht="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</row>
    <row r="472" spans="1:76" ht="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</row>
    <row r="473" spans="1:76" ht="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</row>
    <row r="474" spans="1:76" ht="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</row>
    <row r="475" spans="1:76" ht="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</row>
    <row r="476" spans="1:76" ht="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</row>
    <row r="477" spans="1:76" ht="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</row>
    <row r="478" spans="1:76" ht="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</row>
    <row r="479" spans="1:76" ht="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</row>
    <row r="480" spans="1:76" ht="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</row>
    <row r="481" spans="1:76" ht="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</row>
    <row r="482" spans="1:76" ht="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</row>
    <row r="483" spans="1:76" ht="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</row>
    <row r="484" spans="1:76" ht="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</row>
    <row r="485" spans="1:76" ht="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</row>
    <row r="486" spans="1:76" ht="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</row>
    <row r="487" spans="1:76" ht="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</row>
    <row r="488" spans="1:76" ht="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</row>
    <row r="489" spans="1:76" ht="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</row>
    <row r="490" spans="1:76" ht="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</row>
    <row r="491" spans="1:76" ht="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</row>
    <row r="492" spans="1:76" ht="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</row>
    <row r="493" spans="1:76" ht="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</row>
    <row r="494" spans="1:76" ht="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</row>
    <row r="495" spans="1:76" ht="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</row>
    <row r="496" spans="1:76" ht="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</row>
    <row r="497" spans="1:76" ht="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</row>
    <row r="498" spans="1:76" ht="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</row>
    <row r="499" spans="1:76" ht="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</row>
    <row r="500" spans="1:76" ht="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</row>
    <row r="501" spans="1:76" ht="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</row>
    <row r="502" spans="1:76" ht="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</row>
    <row r="503" spans="1:76" ht="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</row>
    <row r="504" spans="1:76" ht="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</row>
    <row r="505" spans="1:76" ht="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</row>
    <row r="506" spans="1:76" ht="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</row>
    <row r="507" spans="1:76" ht="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</row>
    <row r="508" spans="1:76" ht="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</row>
    <row r="509" spans="1:76" ht="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</row>
    <row r="510" spans="1:76" ht="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</row>
    <row r="511" spans="1:76" ht="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</row>
    <row r="512" spans="1:76" ht="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</row>
    <row r="513" spans="1:76" ht="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</row>
    <row r="514" spans="1:76" ht="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</row>
    <row r="515" spans="1:76" ht="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</row>
    <row r="516" spans="1:76" ht="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</row>
    <row r="517" spans="1:76" ht="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</row>
    <row r="518" spans="1:76" ht="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</row>
    <row r="519" spans="1:76" ht="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</row>
    <row r="520" spans="1:76" ht="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</row>
    <row r="521" spans="1:76" ht="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</row>
    <row r="522" spans="1:76" ht="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</row>
    <row r="523" spans="1:76" ht="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</row>
    <row r="524" spans="1:76" ht="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</row>
    <row r="525" spans="1:76" ht="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</row>
    <row r="526" spans="1:76" ht="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</row>
    <row r="527" spans="1:76" ht="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</row>
    <row r="528" spans="1:76" ht="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</row>
    <row r="529" spans="1:76" ht="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</row>
    <row r="530" spans="1:76" ht="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</row>
    <row r="531" spans="1:76" ht="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</row>
    <row r="532" spans="1:76" ht="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</row>
    <row r="533" spans="1:76" ht="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</row>
    <row r="534" spans="1:76" ht="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</row>
    <row r="535" spans="1:76" ht="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</row>
    <row r="536" spans="1:76" ht="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</row>
    <row r="537" spans="1:76" ht="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</row>
    <row r="538" spans="1:76" ht="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</row>
    <row r="539" spans="1:76" ht="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</row>
    <row r="540" spans="1:76" ht="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</row>
    <row r="541" spans="1:76" ht="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</row>
    <row r="542" spans="1:76" ht="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</row>
    <row r="543" spans="1:76" ht="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</row>
    <row r="544" spans="1:76" ht="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</row>
    <row r="545" spans="1:76" ht="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</row>
    <row r="546" spans="1:76" ht="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</row>
    <row r="547" spans="1:76" ht="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</row>
    <row r="548" spans="1:76" ht="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</row>
    <row r="549" spans="1:76" ht="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</row>
    <row r="550" spans="1:76" ht="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</row>
    <row r="551" spans="1:76" ht="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</row>
    <row r="552" spans="1:76" ht="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</row>
    <row r="553" spans="1:76" ht="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</row>
    <row r="554" spans="1:76" ht="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</row>
    <row r="555" spans="1:76" ht="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</row>
    <row r="556" spans="1:76" ht="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</row>
    <row r="557" spans="1:76" ht="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</row>
    <row r="558" spans="1:76" ht="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</row>
    <row r="559" spans="1:76" ht="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</row>
    <row r="560" spans="1:76" ht="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</row>
    <row r="561" spans="1:76" ht="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</row>
    <row r="562" spans="1:76" ht="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</row>
    <row r="563" spans="1:76" ht="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</row>
    <row r="564" spans="1:76" ht="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</row>
    <row r="565" spans="1:76" ht="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</row>
    <row r="566" spans="1:76" ht="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</row>
    <row r="567" spans="1:76" ht="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</row>
    <row r="568" spans="1:76" ht="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</row>
    <row r="569" spans="1:76" ht="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</row>
    <row r="570" spans="1:76" ht="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</row>
    <row r="571" spans="1:76" ht="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</row>
    <row r="572" spans="1:76" ht="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</row>
    <row r="573" spans="1:76" ht="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</row>
    <row r="574" spans="1:76" ht="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</row>
    <row r="575" spans="1:76" ht="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</row>
    <row r="576" spans="1:76" ht="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</row>
    <row r="577" spans="1:76" ht="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</row>
    <row r="578" spans="1:76" ht="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</row>
    <row r="579" spans="1:76" ht="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</row>
    <row r="580" spans="1:76" ht="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</row>
    <row r="581" spans="1:76" ht="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</row>
    <row r="582" spans="1:76" ht="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</row>
    <row r="583" spans="1:76" ht="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</row>
    <row r="584" spans="1:76" ht="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</row>
    <row r="585" spans="1:76" ht="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</row>
    <row r="586" spans="1:76" ht="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</row>
    <row r="587" spans="1:76" ht="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</row>
    <row r="588" spans="1:76" ht="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</row>
    <row r="589" spans="1:76" ht="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</row>
    <row r="590" spans="1:76" ht="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</row>
    <row r="591" spans="1:76" ht="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</row>
    <row r="592" spans="1:76" ht="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</row>
    <row r="593" spans="1:76" ht="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</row>
    <row r="594" spans="1:76" ht="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</row>
    <row r="595" spans="1:76" ht="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</row>
    <row r="596" spans="1:76" ht="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</row>
    <row r="597" spans="1:76" ht="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</row>
    <row r="598" spans="1:76" ht="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</row>
    <row r="599" spans="1:76" ht="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</row>
    <row r="600" spans="1:76" ht="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</row>
    <row r="601" spans="1:76" ht="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</row>
    <row r="602" spans="1:76" ht="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</row>
    <row r="603" spans="1:76" ht="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</row>
    <row r="604" spans="1:76" ht="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</row>
    <row r="605" spans="1:76" ht="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</row>
    <row r="606" spans="1:76" ht="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</row>
    <row r="607" spans="1:76" ht="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</row>
    <row r="608" spans="1:76" ht="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</row>
    <row r="609" spans="1:76" ht="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</row>
    <row r="610" spans="1:76" ht="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</row>
    <row r="611" spans="1:76" ht="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</row>
    <row r="612" spans="1:76" ht="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</row>
    <row r="613" spans="1:76" ht="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</row>
    <row r="614" spans="1:76" ht="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</row>
    <row r="615" spans="1:76" ht="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</row>
    <row r="616" spans="1:76" ht="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</row>
    <row r="617" spans="1:76" ht="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</row>
    <row r="618" spans="1:76" ht="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</row>
    <row r="619" spans="1:76" ht="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</row>
    <row r="620" spans="1:76" ht="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</row>
    <row r="621" spans="1:76" ht="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</row>
    <row r="622" spans="1:76" ht="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</row>
    <row r="623" spans="1:76" ht="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</row>
    <row r="624" spans="1:76" ht="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</row>
    <row r="625" spans="1:76" ht="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</row>
    <row r="626" spans="1:76" ht="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</row>
    <row r="627" spans="1:76" ht="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</row>
    <row r="628" spans="1:76" ht="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</row>
    <row r="629" spans="1:76" ht="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</row>
    <row r="630" spans="1:76" ht="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</row>
    <row r="631" spans="1:76" ht="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</row>
    <row r="632" spans="1:76" ht="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</row>
    <row r="633" spans="1:76" ht="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</row>
    <row r="634" spans="1:76" ht="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</row>
    <row r="635" spans="1:76" ht="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</row>
    <row r="636" spans="1:76" ht="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</row>
    <row r="637" spans="1:76" ht="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</row>
    <row r="638" spans="1:76" ht="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</row>
    <row r="639" spans="1:76" ht="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</row>
    <row r="640" spans="1:76" ht="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</row>
    <row r="641" spans="1:76" ht="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</row>
    <row r="642" spans="1:76" ht="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</row>
    <row r="643" spans="1:76" ht="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</row>
    <row r="644" spans="1:76" ht="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</row>
    <row r="645" spans="1:76" ht="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</row>
    <row r="646" spans="1:76" ht="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</row>
    <row r="647" spans="1:76" ht="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</row>
    <row r="648" spans="1:76" ht="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</row>
    <row r="649" spans="1:76" ht="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</row>
    <row r="650" spans="1:76" ht="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</row>
    <row r="651" spans="1:76" ht="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</row>
    <row r="652" spans="1:76" ht="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</row>
    <row r="653" spans="1:76" ht="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</row>
    <row r="654" spans="1:76" ht="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</row>
    <row r="655" spans="1:76" ht="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</row>
    <row r="656" spans="1:76" ht="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</row>
    <row r="657" spans="1:76" ht="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</row>
    <row r="658" spans="1:76" ht="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</row>
    <row r="659" spans="1:76" ht="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</row>
    <row r="660" spans="1:76" ht="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</row>
    <row r="661" spans="1:76" ht="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</row>
    <row r="662" spans="1:76" ht="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</row>
    <row r="663" spans="1:76" ht="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</row>
    <row r="664" spans="1:76" ht="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</row>
    <row r="665" spans="1:76" ht="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</row>
    <row r="666" spans="1:76" ht="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</row>
    <row r="667" spans="1:76" ht="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</row>
    <row r="668" spans="1:76" ht="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</row>
    <row r="669" spans="1:76" ht="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</row>
    <row r="670" spans="1:76" ht="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</row>
    <row r="671" spans="1:76" ht="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</row>
    <row r="672" spans="1:76" ht="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</row>
    <row r="673" spans="1:76" ht="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</row>
    <row r="674" spans="1:76" ht="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</row>
    <row r="675" spans="1:76" ht="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</row>
    <row r="676" spans="1:76" ht="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</row>
    <row r="677" spans="1:76" ht="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</row>
    <row r="678" spans="1:76" ht="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</row>
    <row r="679" spans="1:76" ht="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</row>
    <row r="680" spans="1:76" ht="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</row>
    <row r="681" spans="1:76" ht="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</row>
    <row r="682" spans="1:76" ht="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</row>
    <row r="683" spans="1:76" ht="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</row>
    <row r="684" spans="1:76" ht="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</row>
    <row r="685" spans="1:76" ht="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</row>
    <row r="686" spans="1:76" ht="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</row>
    <row r="687" spans="1:76" ht="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</row>
    <row r="688" spans="1:76" ht="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</row>
    <row r="689" spans="1:76" ht="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</row>
    <row r="690" spans="1:76" ht="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</row>
    <row r="691" spans="1:76" ht="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</row>
    <row r="692" spans="1:76" ht="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</row>
    <row r="693" spans="1:76" ht="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</row>
    <row r="694" spans="1:76" ht="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</row>
    <row r="695" spans="1:76" ht="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</row>
    <row r="696" spans="1:76" ht="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</row>
    <row r="697" spans="1:76" ht="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</row>
    <row r="698" spans="1:76" ht="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</row>
    <row r="699" spans="1:76" ht="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</row>
    <row r="700" spans="1:76" ht="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</row>
    <row r="701" spans="1:76" ht="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</row>
    <row r="702" spans="1:76" ht="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</row>
    <row r="703" spans="1:76" ht="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</row>
    <row r="704" spans="1:76" ht="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</row>
    <row r="705" spans="1:76" ht="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</row>
    <row r="706" spans="1:76" ht="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</row>
    <row r="707" spans="1:76" ht="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</row>
    <row r="708" spans="1:76" ht="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</row>
    <row r="709" spans="1:76" ht="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</row>
    <row r="710" spans="1:76" ht="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</row>
    <row r="711" spans="1:76" ht="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</row>
    <row r="712" spans="1:76" ht="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</row>
    <row r="713" spans="1:76" ht="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</row>
    <row r="714" spans="1:76" ht="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</row>
    <row r="715" spans="1:76" ht="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</row>
    <row r="716" spans="1:76" ht="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</row>
    <row r="717" spans="1:76" ht="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</row>
    <row r="718" spans="1:76" ht="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</row>
    <row r="719" spans="1:76" ht="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</row>
    <row r="720" spans="1:76" ht="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</row>
    <row r="721" spans="1:76" ht="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</row>
    <row r="722" spans="1:76" ht="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</row>
    <row r="723" spans="1:76" ht="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</row>
    <row r="724" spans="1:76" ht="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</row>
    <row r="725" spans="1:76" ht="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</row>
    <row r="726" spans="1:76" ht="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</row>
    <row r="727" spans="1:76" ht="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</row>
    <row r="728" spans="1:76" ht="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</row>
    <row r="729" spans="1:76" ht="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</row>
    <row r="730" spans="1:76" ht="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</row>
    <row r="731" spans="1:76" ht="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</row>
    <row r="732" spans="1:76" ht="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</row>
    <row r="733" spans="1:76" ht="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</row>
    <row r="734" spans="1:76" ht="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</row>
    <row r="735" spans="1:76" ht="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</row>
    <row r="736" spans="1:76" ht="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</row>
    <row r="737" spans="1:76" ht="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</row>
    <row r="738" spans="1:76" ht="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</row>
    <row r="739" spans="1:76" ht="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</row>
    <row r="740" spans="1:76" ht="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</row>
    <row r="741" spans="1:76" ht="1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</row>
    <row r="742" spans="1:76" ht="1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</row>
    <row r="743" spans="1:76" ht="1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</row>
    <row r="744" spans="1:76" ht="1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</row>
    <row r="745" spans="1:76" ht="1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</row>
    <row r="746" spans="1:76" ht="1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</row>
    <row r="747" spans="1:76" ht="1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</row>
    <row r="748" spans="1:76" ht="1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</row>
    <row r="749" spans="1:76" ht="1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</row>
    <row r="750" spans="1:76" ht="1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</row>
    <row r="751" spans="1:76" ht="1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</row>
    <row r="752" spans="1:76" ht="1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</row>
    <row r="753" spans="1:76" ht="1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</row>
    <row r="754" spans="1:76" ht="1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</row>
    <row r="755" spans="1:76" ht="1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</row>
    <row r="756" spans="1:76" ht="1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</row>
    <row r="757" spans="1:76" ht="1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</row>
    <row r="758" spans="1:76" ht="1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</row>
    <row r="759" spans="1:76" ht="1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</row>
    <row r="760" spans="1:76" ht="1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</row>
    <row r="761" spans="1:76" ht="1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</row>
    <row r="762" spans="1:76" ht="1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</row>
    <row r="763" spans="1:76" ht="1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</row>
    <row r="764" spans="1:76" ht="1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</row>
    <row r="765" spans="1:76" ht="1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</row>
    <row r="766" spans="1:76" ht="1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</row>
    <row r="767" spans="1:76" ht="1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</row>
    <row r="768" spans="1:76" ht="1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</row>
    <row r="769" spans="1:76" ht="1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</row>
    <row r="770" spans="1:76" ht="1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</row>
    <row r="771" spans="1:76" ht="1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</row>
    <row r="772" spans="1:76" ht="1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</row>
    <row r="773" spans="1:76" ht="1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</row>
    <row r="774" spans="1:76" ht="1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</row>
    <row r="775" spans="1:76" ht="1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</row>
    <row r="776" spans="1:76" ht="1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</row>
    <row r="777" spans="1:76" ht="1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</row>
    <row r="778" spans="1:76" ht="1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</row>
    <row r="779" spans="1:76" ht="1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</row>
    <row r="780" spans="1:76" ht="1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</row>
    <row r="781" spans="1:76" ht="1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</row>
    <row r="782" spans="1:76" ht="1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</row>
    <row r="783" spans="1:76" ht="1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</row>
    <row r="784" spans="1:76" ht="1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</row>
    <row r="785" spans="1:76" ht="1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</row>
    <row r="786" spans="1:76" ht="1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</row>
    <row r="787" spans="1:76" ht="1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</row>
    <row r="788" spans="1:76" ht="1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</row>
    <row r="789" spans="1:76" ht="1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</row>
    <row r="790" spans="1:76" ht="1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</row>
    <row r="791" spans="1:76" ht="1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</row>
    <row r="792" spans="1:76" ht="1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</row>
    <row r="793" spans="1:76" ht="1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</row>
    <row r="794" spans="1:76" ht="1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</row>
    <row r="795" spans="1:76" ht="1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</row>
    <row r="796" spans="1:76" ht="1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</row>
    <row r="797" spans="1:76" ht="1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</row>
    <row r="798" spans="1:76" ht="1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</row>
    <row r="799" spans="1:76" ht="1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</row>
    <row r="800" spans="1:76" ht="1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</row>
    <row r="801" spans="1:76" ht="1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</row>
    <row r="802" spans="1:76" ht="1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</row>
    <row r="803" spans="1:76" ht="1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</row>
    <row r="804" spans="1:76" ht="1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</row>
    <row r="805" spans="1:76" ht="1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</row>
    <row r="806" spans="1:76" ht="1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</row>
    <row r="807" spans="1:76" ht="1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</row>
    <row r="808" spans="1:76" ht="1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</row>
    <row r="809" spans="1:76" ht="1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</row>
    <row r="810" spans="1:76" ht="1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</row>
    <row r="811" spans="1:76" ht="1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</row>
    <row r="812" spans="1:76" ht="1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</row>
    <row r="813" spans="1:76" ht="1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</row>
    <row r="814" spans="1:76" ht="1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</row>
    <row r="815" spans="1:76" ht="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</row>
    <row r="816" spans="1:76" ht="1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</row>
    <row r="817" spans="1:76" ht="1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</row>
    <row r="818" spans="1:76" ht="1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</row>
    <row r="819" spans="1:76" ht="1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</row>
    <row r="820" spans="1:76" ht="1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</row>
    <row r="821" spans="1:76" ht="1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</row>
    <row r="822" spans="1:76" ht="1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</row>
    <row r="823" spans="1:76" ht="1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</row>
    <row r="824" spans="1:76" ht="1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</row>
    <row r="825" spans="1:76" ht="1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</row>
    <row r="826" spans="1:76" ht="1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</row>
    <row r="827" spans="1:76" ht="1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</row>
    <row r="828" spans="1:76" ht="1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</row>
    <row r="829" spans="1:76" ht="1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</row>
    <row r="830" spans="1:76" ht="1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</row>
    <row r="831" spans="1:76" ht="1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</row>
    <row r="832" spans="1:76" ht="1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</row>
    <row r="833" spans="1:76" ht="1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</row>
    <row r="834" spans="1:76" ht="1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</row>
    <row r="835" spans="1:76" ht="1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</row>
    <row r="836" spans="1:76" ht="1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</row>
    <row r="837" spans="1:76" ht="1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</row>
    <row r="838" spans="1:76" ht="1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</row>
    <row r="839" spans="1:76" ht="1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</row>
    <row r="840" spans="1:76" ht="1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</row>
    <row r="841" spans="1:76" ht="1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</row>
    <row r="842" spans="1:76" ht="1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</row>
    <row r="843" spans="1:76" ht="1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</row>
    <row r="844" spans="1:76" ht="1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</row>
    <row r="845" spans="1:76" ht="1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</row>
    <row r="846" spans="1:76" ht="1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</row>
    <row r="847" spans="1:76" ht="1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</row>
    <row r="848" spans="1:76" ht="1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</row>
    <row r="849" spans="1:76" ht="1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</row>
    <row r="850" spans="1:76" ht="1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</row>
    <row r="851" spans="1:76" ht="1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</row>
    <row r="852" spans="1:76" ht="1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</row>
    <row r="853" spans="1:76" ht="1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</row>
    <row r="854" spans="1:76" ht="1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</row>
    <row r="855" spans="1:76" ht="1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</row>
    <row r="856" spans="1:76" ht="1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</row>
    <row r="857" spans="1:76" ht="1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</row>
    <row r="858" spans="1:76" ht="1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</row>
    <row r="859" spans="1:76" ht="1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</row>
    <row r="860" spans="1:76" ht="1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</row>
    <row r="861" spans="1:76" ht="1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</row>
    <row r="862" spans="1:76" ht="1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</row>
    <row r="863" spans="1:76" ht="1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</row>
    <row r="864" spans="1:76" ht="1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</row>
    <row r="865" spans="1:76" ht="1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</row>
    <row r="866" spans="1:76" ht="1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</row>
    <row r="867" spans="1:76" ht="1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</row>
    <row r="868" spans="1:76" ht="1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</row>
    <row r="869" spans="1:76" ht="1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</row>
    <row r="870" spans="1:76" ht="1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</row>
    <row r="871" spans="1:76" ht="1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</row>
    <row r="872" spans="1:76" ht="1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</row>
    <row r="873" spans="1:76" ht="1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</row>
    <row r="874" spans="1:76" ht="1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</row>
    <row r="875" spans="1:76" ht="1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</row>
    <row r="876" spans="1:76" ht="1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</row>
    <row r="877" spans="1:76" ht="1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</row>
    <row r="878" spans="1:76" ht="1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</row>
    <row r="879" spans="1:76" ht="1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</row>
    <row r="880" spans="1:76" ht="1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</row>
    <row r="881" spans="1:76" ht="1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</row>
    <row r="882" spans="1:76" ht="1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</row>
    <row r="883" spans="1:76" ht="1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</row>
    <row r="884" spans="1:76" ht="1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</row>
    <row r="885" spans="1:76" ht="1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</row>
    <row r="886" spans="1:76" ht="1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</row>
    <row r="887" spans="1:76" ht="1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</row>
    <row r="888" spans="1:76" ht="1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</row>
    <row r="889" spans="1:76" ht="1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</row>
    <row r="890" spans="1:76" ht="1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</row>
    <row r="891" spans="1:76" ht="1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</row>
    <row r="892" spans="1:76" ht="1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</row>
    <row r="893" spans="1:76" ht="1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</row>
    <row r="894" spans="1:76" ht="1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</row>
    <row r="895" spans="1:76" ht="1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</row>
    <row r="896" spans="1:76" ht="1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</row>
    <row r="897" spans="1:76" ht="1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</row>
    <row r="898" spans="1:76" ht="1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</row>
    <row r="899" spans="1:76" ht="1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</row>
    <row r="900" spans="1:76" ht="1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</row>
    <row r="901" spans="1:76" ht="1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</row>
    <row r="902" spans="1:76" ht="1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</row>
    <row r="903" spans="1:76" ht="1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</row>
    <row r="904" spans="1:76" ht="1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</row>
    <row r="905" spans="1:76" ht="1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</row>
    <row r="906" spans="1:76" ht="1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</row>
    <row r="907" spans="1:76" ht="1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</row>
    <row r="908" spans="1:76" ht="1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</row>
    <row r="909" spans="1:76" ht="1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</row>
    <row r="910" spans="1:76" ht="1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</row>
    <row r="911" spans="1:76" ht="1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</row>
    <row r="912" spans="1:76" ht="1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</row>
    <row r="913" spans="1:76" ht="1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</row>
    <row r="914" spans="1:76" ht="1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</row>
    <row r="915" spans="1:76" ht="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</row>
    <row r="916" spans="1:76" ht="1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</row>
    <row r="917" spans="1:76" ht="1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</row>
    <row r="918" spans="1:76" ht="1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</row>
    <row r="919" spans="1:76" ht="1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</row>
    <row r="920" spans="1:76" ht="1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</row>
    <row r="921" spans="1:76" ht="1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</row>
    <row r="922" spans="1:76" ht="1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</row>
    <row r="923" spans="1:76" ht="1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</row>
    <row r="924" spans="1:76" ht="1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</row>
    <row r="925" spans="1:76" ht="1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</row>
    <row r="926" spans="1:76" ht="1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</row>
    <row r="927" spans="1:76" ht="1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</row>
    <row r="928" spans="1:76" ht="1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</row>
    <row r="929" spans="1:76" ht="1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</row>
    <row r="930" spans="1:76" ht="1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</row>
    <row r="931" spans="1:76" ht="1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</row>
    <row r="932" spans="1:76" ht="1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</row>
    <row r="933" spans="1:76" ht="1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</row>
    <row r="934" spans="1:76" ht="1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</row>
    <row r="935" spans="1:76" ht="1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</row>
    <row r="936" spans="1:76" ht="1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</row>
    <row r="937" spans="1:76" ht="1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</row>
    <row r="938" spans="1:76" ht="1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</row>
    <row r="939" spans="1:76" ht="1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</row>
    <row r="940" spans="1:76" ht="1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</row>
    <row r="941" spans="1:76" ht="1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</row>
    <row r="942" spans="1:76" ht="1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</row>
    <row r="943" spans="1:76" ht="1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</row>
    <row r="944" spans="1:76" ht="1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</row>
    <row r="945" spans="1:76" ht="1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</row>
    <row r="946" spans="1:76" ht="1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</row>
    <row r="947" spans="1:76" ht="1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</row>
    <row r="948" spans="1:76" ht="1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</row>
    <row r="949" spans="1:76" ht="1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</row>
    <row r="950" spans="1:76" ht="1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</row>
    <row r="951" spans="1:76" ht="1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</row>
    <row r="952" spans="1:76" ht="1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</row>
    <row r="953" spans="1:76" ht="1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</row>
    <row r="954" spans="1:76" ht="1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</row>
    <row r="955" spans="1:76" ht="1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</row>
    <row r="956" spans="1:76" ht="1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</row>
    <row r="957" spans="1:76" ht="1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</row>
    <row r="958" spans="1:76" ht="1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</row>
    <row r="959" spans="1:76" ht="1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</row>
    <row r="960" spans="1:76" ht="1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</row>
    <row r="961" spans="1:76" ht="1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</row>
    <row r="962" spans="1:76" ht="1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</row>
    <row r="963" spans="1:76" ht="1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</row>
    <row r="964" spans="1:76" ht="1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</row>
    <row r="965" spans="1:76" ht="1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</row>
    <row r="966" spans="1:76" ht="1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</row>
    <row r="967" spans="1:76" ht="1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</row>
    <row r="968" spans="1:76" ht="1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</row>
    <row r="969" spans="1:76" ht="1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</row>
    <row r="970" spans="1:76" ht="1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</row>
    <row r="971" spans="1:76" ht="1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</row>
    <row r="972" spans="1:76" ht="1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</row>
    <row r="973" spans="1:76" ht="1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</row>
    <row r="974" spans="1:76" ht="1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</row>
    <row r="975" spans="1:76" ht="1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</row>
    <row r="976" spans="1:76" ht="1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</row>
    <row r="977" spans="1:76" ht="1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</row>
    <row r="978" spans="1:76" ht="1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</row>
    <row r="979" spans="1:76" ht="1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</row>
    <row r="980" spans="1:76" ht="1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</row>
    <row r="981" spans="1:76" ht="1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</row>
    <row r="982" spans="1:76" ht="1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</row>
    <row r="983" spans="1:76" ht="1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</row>
    <row r="984" spans="1:76" ht="1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</row>
    <row r="985" spans="1:76" ht="1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</row>
    <row r="986" spans="1:76" ht="1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</row>
    <row r="987" spans="1:76" ht="1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</row>
    <row r="988" spans="1:76" ht="1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</row>
    <row r="989" spans="1:76" ht="1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</row>
    <row r="990" spans="1:76" ht="1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</row>
    <row r="991" spans="1:76" ht="1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</row>
    <row r="992" spans="1:76" ht="1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</row>
    <row r="993" spans="1:76" ht="1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</row>
    <row r="994" spans="1:76" ht="1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</row>
    <row r="995" spans="1:76" ht="1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</row>
    <row r="996" spans="1:76" ht="1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</row>
    <row r="997" spans="1:76" ht="1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</row>
    <row r="998" spans="1:76" ht="1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</row>
    <row r="999" spans="1:76" ht="1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</row>
    <row r="1000" spans="1:76" ht="1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</row>
    <row r="1001" spans="1:76" ht="1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</row>
    <row r="1002" spans="1:76" ht="1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</row>
    <row r="1003" spans="1:76" ht="1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</row>
    <row r="1004" spans="1:76" ht="1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</row>
    <row r="1005" spans="1:76" ht="1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</row>
    <row r="1006" spans="1:76" ht="1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</row>
    <row r="1007" spans="1:76" ht="1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</row>
    <row r="1008" spans="1:76" ht="1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</row>
    <row r="1009" spans="1:76" ht="1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</row>
    <row r="1010" spans="1:76" ht="1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</row>
    <row r="1011" spans="1:76" ht="1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</row>
    <row r="1012" spans="1:76" ht="1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</row>
    <row r="1013" spans="1:76" ht="1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</row>
    <row r="1014" spans="1:76" ht="1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</row>
    <row r="1015" spans="1:76" ht="1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</row>
    <row r="1016" spans="1:76" ht="1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</row>
    <row r="1017" spans="1:76" ht="1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</row>
    <row r="1018" spans="1:76" ht="1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</row>
    <row r="1019" spans="1:76" ht="1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</row>
    <row r="1020" spans="1:76" ht="1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</row>
    <row r="1021" spans="1:76" ht="1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</row>
    <row r="1022" spans="1:76" ht="1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</row>
    <row r="1023" spans="1:76" ht="1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</row>
    <row r="1024" spans="1:76" ht="1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</row>
    <row r="1025" spans="1:76" ht="1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</row>
    <row r="1026" spans="1:76" ht="1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</row>
    <row r="1027" spans="1:76" ht="1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</row>
    <row r="1028" spans="1:76" ht="1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</row>
    <row r="1029" spans="1:76" ht="1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</row>
    <row r="1030" spans="1:76" ht="1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</row>
    <row r="1031" spans="1:76" ht="1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</row>
    <row r="1032" spans="1:76" ht="1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</row>
    <row r="1033" spans="1:76" ht="1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</row>
    <row r="1034" spans="1:76" ht="1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</row>
    <row r="1035" spans="1:76" ht="1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</row>
    <row r="1036" spans="1:76" ht="1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</row>
    <row r="1037" spans="1:76" ht="1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</row>
    <row r="1038" spans="1:76" ht="1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</row>
    <row r="1039" spans="1:76" ht="1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</row>
    <row r="1040" spans="1:76" ht="1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</row>
    <row r="1041" spans="1:76" ht="1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</row>
    <row r="1042" spans="1:76" ht="1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</row>
    <row r="1043" spans="1:76" ht="1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</row>
    <row r="1044" spans="1:76" ht="1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</row>
    <row r="1045" spans="1:76" ht="1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</row>
    <row r="1046" spans="1:76" ht="1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</row>
    <row r="1047" spans="1:76" ht="1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</row>
  </sheetData>
  <sheetProtection password="EC72" sheet="1" selectLockedCells="1"/>
  <mergeCells count="33">
    <mergeCell ref="A27:U27"/>
    <mergeCell ref="L28:U28"/>
    <mergeCell ref="W2:AJ4"/>
    <mergeCell ref="W1:AL1"/>
    <mergeCell ref="L4:U4"/>
    <mergeCell ref="O13:P13"/>
    <mergeCell ref="L16:U16"/>
    <mergeCell ref="D13:E13"/>
    <mergeCell ref="A16:K16"/>
    <mergeCell ref="E24:F24"/>
    <mergeCell ref="B9:F9"/>
    <mergeCell ref="M9:Q9"/>
    <mergeCell ref="B21:F21"/>
    <mergeCell ref="M21:Q21"/>
    <mergeCell ref="A1:U1"/>
    <mergeCell ref="A41:U41"/>
    <mergeCell ref="W15:AL15"/>
    <mergeCell ref="W14:AK14"/>
    <mergeCell ref="A28:J28"/>
    <mergeCell ref="B30:K30"/>
    <mergeCell ref="P25:Q25"/>
    <mergeCell ref="A26:H26"/>
    <mergeCell ref="L26:S26"/>
    <mergeCell ref="W16:AK27"/>
    <mergeCell ref="P14:Q14"/>
    <mergeCell ref="A4:H4"/>
    <mergeCell ref="B6:F6"/>
    <mergeCell ref="B7:F7"/>
    <mergeCell ref="M6:Q6"/>
    <mergeCell ref="M7:Q7"/>
    <mergeCell ref="A15:H15"/>
    <mergeCell ref="L15:U15"/>
    <mergeCell ref="E14:F14"/>
  </mergeCells>
  <hyperlinks>
    <hyperlink ref="M30:P30" r:id="rId1" display="            Notre logiciel vous a aidé? Partagez le sur facebook ici!"/>
    <hyperlink ref="A28:K28" r:id="rId2" display="            Notre logiciel vous a aidé? Partagez le sur facebook ici!"/>
    <hyperlink ref="L28:U28" r:id="rId3" display="            Contribuez au développement de &quot;Corrige ton impôt&quot; avec un don de quelques euros via notre plate-forme"/>
    <hyperlink ref="W5:AL15" r:id="rId4" display="1) Le logiciel vous indique les droits à payer en cas de décès pour chaque héritiers."/>
    <hyperlink ref="W16:AK27" r:id="rId5" display="CORRIGE TON IMPOT"/>
    <hyperlink ref="W2:AJ4" r:id="rId6" display="Détail et explication du mode d'emploi en ligne sur notre site - cliquez ici.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30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6384" width="11.421875" style="65" customWidth="1"/>
  </cols>
  <sheetData>
    <row r="1" spans="1:14" ht="15">
      <c r="A1" s="65">
        <v>0</v>
      </c>
      <c r="B1" s="65">
        <v>8072</v>
      </c>
      <c r="C1" s="65">
        <f>B1-A1</f>
        <v>8072</v>
      </c>
      <c r="D1" s="65">
        <v>0.05</v>
      </c>
      <c r="E1" s="65">
        <f>C1*D1</f>
        <v>403.6</v>
      </c>
      <c r="F1" s="65">
        <f>E1</f>
        <v>403.6</v>
      </c>
      <c r="I1" s="65">
        <v>0</v>
      </c>
      <c r="J1" s="65">
        <v>24430</v>
      </c>
      <c r="K1" s="65">
        <f>J1-I1</f>
        <v>24430</v>
      </c>
      <c r="L1" s="65">
        <v>0.35</v>
      </c>
      <c r="M1" s="65">
        <f>K1*L1</f>
        <v>8550.5</v>
      </c>
      <c r="N1" s="65">
        <f>M1</f>
        <v>8550.5</v>
      </c>
    </row>
    <row r="2" spans="1:14" ht="15">
      <c r="A2" s="65">
        <v>8072</v>
      </c>
      <c r="B2" s="65">
        <v>12109</v>
      </c>
      <c r="C2" s="65">
        <f aca="true" t="shared" si="0" ref="C2:C7">B2-A2</f>
        <v>4037</v>
      </c>
      <c r="D2" s="65">
        <v>0.1</v>
      </c>
      <c r="E2" s="65">
        <f aca="true" t="shared" si="1" ref="E2:E7">C2*D2</f>
        <v>403.70000000000005</v>
      </c>
      <c r="F2" s="65">
        <f>E1+E2</f>
        <v>807.3000000000001</v>
      </c>
      <c r="I2" s="65">
        <v>24430</v>
      </c>
      <c r="J2" s="65">
        <v>0</v>
      </c>
      <c r="K2" s="65">
        <f>J2-I2</f>
        <v>-24430</v>
      </c>
      <c r="L2" s="65">
        <v>0.45</v>
      </c>
      <c r="M2" s="65">
        <f>K2*L2</f>
        <v>-10993.5</v>
      </c>
      <c r="N2" s="65">
        <f>M1+M2</f>
        <v>-2443</v>
      </c>
    </row>
    <row r="3" spans="1:6" ht="15">
      <c r="A3" s="65">
        <v>12109</v>
      </c>
      <c r="B3" s="65">
        <v>15932</v>
      </c>
      <c r="C3" s="65">
        <f t="shared" si="0"/>
        <v>3823</v>
      </c>
      <c r="D3" s="65">
        <v>0.15</v>
      </c>
      <c r="E3" s="65">
        <f t="shared" si="1"/>
        <v>573.4499999999999</v>
      </c>
      <c r="F3" s="65">
        <f>F2+E3</f>
        <v>1380.75</v>
      </c>
    </row>
    <row r="4" spans="1:6" ht="15">
      <c r="A4" s="65">
        <v>15932</v>
      </c>
      <c r="B4" s="65">
        <v>552324</v>
      </c>
      <c r="C4" s="65">
        <f t="shared" si="0"/>
        <v>536392</v>
      </c>
      <c r="D4" s="65">
        <v>0.2</v>
      </c>
      <c r="E4" s="65">
        <f t="shared" si="1"/>
        <v>107278.40000000001</v>
      </c>
      <c r="F4" s="65">
        <f>F3+E4</f>
        <v>108659.15000000001</v>
      </c>
    </row>
    <row r="5" spans="1:9" ht="15">
      <c r="A5" s="65">
        <v>552324</v>
      </c>
      <c r="B5" s="65">
        <v>902838</v>
      </c>
      <c r="C5" s="65">
        <f t="shared" si="0"/>
        <v>350514</v>
      </c>
      <c r="D5" s="65">
        <v>0.3</v>
      </c>
      <c r="E5" s="65">
        <f t="shared" si="1"/>
        <v>105154.2</v>
      </c>
      <c r="F5" s="65">
        <f>F4+E5</f>
        <v>213813.35</v>
      </c>
      <c r="I5" s="65">
        <f>15932-'Impôt succession-donation'!R21</f>
        <v>15932</v>
      </c>
    </row>
    <row r="6" spans="1:12" ht="15">
      <c r="A6" s="65">
        <v>902838</v>
      </c>
      <c r="B6" s="65">
        <v>1805677</v>
      </c>
      <c r="C6" s="65">
        <f t="shared" si="0"/>
        <v>902839</v>
      </c>
      <c r="D6" s="65">
        <v>0.4</v>
      </c>
      <c r="E6" s="65">
        <f t="shared" si="1"/>
        <v>361135.60000000003</v>
      </c>
      <c r="F6" s="65">
        <f>F5+E6</f>
        <v>574948.9500000001</v>
      </c>
      <c r="J6" s="65">
        <f>'Impôt succession-donation'!R18/'Impôt succession-donation'!R19-'Corrige ton impot'!I5</f>
        <v>-15932</v>
      </c>
      <c r="K6" s="65">
        <f>IF(J6&gt;I2,(J6-I2)*L2,J6*L1)</f>
        <v>-5576.2</v>
      </c>
      <c r="L6" s="65">
        <f>IF(J6&gt;I2,K6+M1,K6)</f>
        <v>-5576.2</v>
      </c>
    </row>
    <row r="7" spans="1:5" ht="15">
      <c r="A7" s="65">
        <v>1805677</v>
      </c>
      <c r="C7" s="65">
        <f t="shared" si="0"/>
        <v>-1805677</v>
      </c>
      <c r="D7" s="65">
        <v>0.45</v>
      </c>
      <c r="E7" s="65">
        <f t="shared" si="1"/>
        <v>-812554.65</v>
      </c>
    </row>
    <row r="10" ht="15">
      <c r="A10" s="66">
        <f>100000-'Impôt succession-donation'!G9</f>
        <v>100000</v>
      </c>
    </row>
    <row r="12" spans="3:6" ht="15">
      <c r="C12" s="65">
        <f>'Impôt succession-donation'!G6/'Impôt succession-donation'!G7-A10</f>
        <v>100000</v>
      </c>
      <c r="D12" s="65">
        <f>IF(C12&gt;A7,(C12-A7)*D7,IF(C12&gt;A6,(C12-A6)*D6,IF(C12&gt;A5,(C12-A5)*D5,IF(C12&gt;A4,(C12-A4)*D4,IF(C12&gt;A3,(C12-A3)*D3,IF(C12&gt;A2,(C12-A2)*D2,(C12*D1)))))))</f>
        <v>16813.600000000002</v>
      </c>
      <c r="F12" s="65">
        <f>IF(C12&gt;A7,(D12+F6),IF(C12&gt;A6,(D12+F5),IF(C12&gt;A5,(D12+F4),IF(C12&gt;A4,(D12+F3),IF(C12&gt;A3,(D12+F2),IF(C12&gt;A2,(D12+F1),D12))))))</f>
        <v>18194.350000000002</v>
      </c>
    </row>
    <row r="19" spans="1:6" ht="15">
      <c r="A19" s="65">
        <v>0</v>
      </c>
      <c r="B19" s="65">
        <v>8072</v>
      </c>
      <c r="C19" s="65">
        <f>B19-A19</f>
        <v>8072</v>
      </c>
      <c r="D19" s="65">
        <v>0.05</v>
      </c>
      <c r="E19" s="65">
        <f>C19*D19</f>
        <v>403.6</v>
      </c>
      <c r="F19" s="65">
        <f>E19</f>
        <v>403.6</v>
      </c>
    </row>
    <row r="20" spans="1:17" ht="15">
      <c r="A20" s="65">
        <v>8072</v>
      </c>
      <c r="B20" s="65">
        <v>12109</v>
      </c>
      <c r="C20" s="65">
        <f aca="true" t="shared" si="2" ref="C20:C25">B20-A20</f>
        <v>4037</v>
      </c>
      <c r="D20" s="65">
        <v>0.1</v>
      </c>
      <c r="E20" s="65">
        <f aca="true" t="shared" si="3" ref="E20:E25">C20*D20</f>
        <v>403.70000000000005</v>
      </c>
      <c r="F20" s="65">
        <f>E19+E20</f>
        <v>807.3000000000001</v>
      </c>
      <c r="J20" s="103" t="s">
        <v>37</v>
      </c>
      <c r="K20" s="103"/>
      <c r="L20" s="103"/>
      <c r="M20" s="103"/>
      <c r="N20" s="103"/>
      <c r="O20" s="103"/>
      <c r="P20" s="103"/>
      <c r="Q20" s="103"/>
    </row>
    <row r="21" spans="1:17" ht="15">
      <c r="A21" s="65">
        <v>12109</v>
      </c>
      <c r="B21" s="65">
        <v>15932</v>
      </c>
      <c r="C21" s="65">
        <f t="shared" si="2"/>
        <v>3823</v>
      </c>
      <c r="D21" s="65">
        <v>0.15</v>
      </c>
      <c r="E21" s="65">
        <f t="shared" si="3"/>
        <v>573.4499999999999</v>
      </c>
      <c r="F21" s="65">
        <f>F20+E21</f>
        <v>1380.75</v>
      </c>
      <c r="J21" s="103"/>
      <c r="K21" s="103"/>
      <c r="L21" s="103"/>
      <c r="M21" s="103"/>
      <c r="N21" s="103"/>
      <c r="O21" s="103"/>
      <c r="P21" s="103"/>
      <c r="Q21" s="103"/>
    </row>
    <row r="22" spans="1:17" ht="15">
      <c r="A22" s="65">
        <v>15932</v>
      </c>
      <c r="B22" s="65">
        <v>552324</v>
      </c>
      <c r="C22" s="65">
        <f t="shared" si="2"/>
        <v>536392</v>
      </c>
      <c r="D22" s="65">
        <v>0.2</v>
      </c>
      <c r="E22" s="65">
        <f t="shared" si="3"/>
        <v>107278.40000000001</v>
      </c>
      <c r="F22" s="65">
        <f>F21+E22</f>
        <v>108659.15000000001</v>
      </c>
      <c r="J22" s="103"/>
      <c r="K22" s="103"/>
      <c r="L22" s="103"/>
      <c r="M22" s="103"/>
      <c r="N22" s="103"/>
      <c r="O22" s="103"/>
      <c r="P22" s="103"/>
      <c r="Q22" s="103"/>
    </row>
    <row r="23" spans="1:17" ht="15">
      <c r="A23" s="65">
        <v>552324</v>
      </c>
      <c r="B23" s="65">
        <v>902838</v>
      </c>
      <c r="C23" s="65">
        <f t="shared" si="2"/>
        <v>350514</v>
      </c>
      <c r="D23" s="65">
        <v>0.3</v>
      </c>
      <c r="E23" s="65">
        <f t="shared" si="3"/>
        <v>105154.2</v>
      </c>
      <c r="F23" s="65">
        <f>F22+E23</f>
        <v>213813.35</v>
      </c>
      <c r="J23" s="103"/>
      <c r="K23" s="103"/>
      <c r="L23" s="103"/>
      <c r="M23" s="103"/>
      <c r="N23" s="103"/>
      <c r="O23" s="103"/>
      <c r="P23" s="103"/>
      <c r="Q23" s="103"/>
    </row>
    <row r="24" spans="1:17" ht="15">
      <c r="A24" s="65">
        <v>902838</v>
      </c>
      <c r="B24" s="65">
        <v>1805677</v>
      </c>
      <c r="C24" s="65">
        <f t="shared" si="2"/>
        <v>902839</v>
      </c>
      <c r="D24" s="65">
        <v>0.4</v>
      </c>
      <c r="E24" s="65">
        <f t="shared" si="3"/>
        <v>361135.60000000003</v>
      </c>
      <c r="F24" s="65">
        <f>F23+E24</f>
        <v>574948.9500000001</v>
      </c>
      <c r="J24" s="103"/>
      <c r="K24" s="103"/>
      <c r="L24" s="103"/>
      <c r="M24" s="103"/>
      <c r="N24" s="103"/>
      <c r="O24" s="103"/>
      <c r="P24" s="103"/>
      <c r="Q24" s="103"/>
    </row>
    <row r="25" spans="1:5" ht="15">
      <c r="A25" s="65">
        <v>1805677</v>
      </c>
      <c r="C25" s="65">
        <f t="shared" si="2"/>
        <v>-1805677</v>
      </c>
      <c r="D25" s="65">
        <v>0.45</v>
      </c>
      <c r="E25" s="65">
        <f t="shared" si="3"/>
        <v>-812554.65</v>
      </c>
    </row>
    <row r="28" ht="15">
      <c r="A28" s="66">
        <f>1594-'Impôt succession-donation'!R9</f>
        <v>1594</v>
      </c>
    </row>
    <row r="30" spans="3:6" ht="15">
      <c r="C30" s="65">
        <f>'Impôt succession-donation'!R6/'Impôt succession-donation'!R7-A28</f>
        <v>-1594</v>
      </c>
      <c r="D30" s="65">
        <f>IF(C30&gt;A25,(C30-A25)*D25,IF(C30&gt;A24,(C30-A24)*D24,IF(C30&gt;A23,(C30-A23)*D23,IF(C30&gt;A22,(C30-A22)*D22,IF(C30&gt;A21,(C30-A21)*D21,IF(C30&gt;A20,(C30-A20)*D20,(C30*D19)))))))</f>
        <v>-79.7</v>
      </c>
      <c r="F30" s="65">
        <f>IF(C30&gt;A25,(D30+F24),IF(C30&gt;A24,(D30+F23),IF(C30&gt;A23,(D30+F22),IF(C30&gt;A22,(D30+F21),IF(C30&gt;A21,(D30+F20),IF(C30&gt;A20,(D30+F19),D30))))))</f>
        <v>-79.7</v>
      </c>
    </row>
  </sheetData>
  <sheetProtection password="EC72" sheet="1" selectLockedCells="1"/>
  <mergeCells count="1">
    <mergeCell ref="J20:Q24"/>
  </mergeCells>
  <hyperlinks>
    <hyperlink ref="J20:Q24" r:id="rId1" display="CORRIGE TON IMPOT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Tdiringe</cp:lastModifiedBy>
  <dcterms:created xsi:type="dcterms:W3CDTF">2012-12-19T09:45:30Z</dcterms:created>
  <dcterms:modified xsi:type="dcterms:W3CDTF">2017-05-10T21:20:50Z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